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6862315C-D74B-47CE-9842-A01EA183E7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UDA" sheetId="7" r:id="rId1"/>
  </sheets>
  <externalReferences>
    <externalReference r:id="rId2"/>
    <externalReference r:id="rId3"/>
  </externalReferences>
  <definedNames>
    <definedName name="JULIA">#REF!</definedName>
    <definedName name="NOMBRE" localSheetId="0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6" i="7" l="1"/>
  <c r="G96" i="7"/>
  <c r="H96" i="7"/>
  <c r="I96" i="7"/>
  <c r="J96" i="7"/>
  <c r="K96" i="7"/>
  <c r="L96" i="7"/>
  <c r="E96" i="7"/>
  <c r="N12" i="7"/>
  <c r="N13" i="7"/>
  <c r="N14" i="7"/>
  <c r="N15" i="7"/>
  <c r="N16" i="7"/>
  <c r="N17" i="7"/>
  <c r="N18" i="7"/>
  <c r="N19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11" i="7"/>
  <c r="N10" i="7"/>
  <c r="M56" i="7"/>
  <c r="N56" i="7" s="1"/>
  <c r="M20" i="7"/>
  <c r="M96" i="7" s="1"/>
  <c r="N20" i="7" l="1"/>
  <c r="N96" i="7" s="1"/>
</calcChain>
</file>

<file path=xl/sharedStrings.xml><?xml version="1.0" encoding="utf-8"?>
<sst xmlns="http://schemas.openxmlformats.org/spreadsheetml/2006/main" count="290" uniqueCount="157">
  <si>
    <t xml:space="preserve">SERVICIO NACIONAL DE SALUD </t>
  </si>
  <si>
    <t>ESTABLECIMIENTO:___________________________________________________________________________</t>
  </si>
  <si>
    <t xml:space="preserve">DIRECCION DE FISCALIZACION Y CONTROL </t>
  </si>
  <si>
    <t xml:space="preserve">NOMBRES PROVEEDOR  </t>
  </si>
  <si>
    <t>FUENTE DE FINANCIAMIENTO</t>
  </si>
  <si>
    <t>TOTAL ADEUDA</t>
  </si>
  <si>
    <t xml:space="preserve"> </t>
  </si>
  <si>
    <t>NO.</t>
  </si>
  <si>
    <t>HOSPITAL DR. FRANCISCO ANTONIO GONZALVO</t>
  </si>
  <si>
    <t>SRS:___ESTE__________</t>
  </si>
  <si>
    <t xml:space="preserve">COCEPTO DE COMPRA ( BREVE DESCRIPCION ) </t>
  </si>
  <si>
    <t xml:space="preserve">MONTO AÑOS ANTERIORES </t>
  </si>
  <si>
    <t>MONTO ENERO-DICIEMBRE 2020</t>
  </si>
  <si>
    <t>MONTO ENERO-DICIEMBRE 2021</t>
  </si>
  <si>
    <t>MONTO ENERO-DICIEMBRE 2022</t>
  </si>
  <si>
    <t>Medicamentos</t>
  </si>
  <si>
    <t>Agua Pelicano</t>
  </si>
  <si>
    <t>Alimentos</t>
  </si>
  <si>
    <t>Almacenes Del Este(Hiper Rom.)</t>
  </si>
  <si>
    <t>Material de Limpieza</t>
  </si>
  <si>
    <t>Air Liquide</t>
  </si>
  <si>
    <t>Oxigeno</t>
  </si>
  <si>
    <t>Reactivos</t>
  </si>
  <si>
    <t>Coaarom</t>
  </si>
  <si>
    <t>Agua Potable</t>
  </si>
  <si>
    <t>Dist. Oxigeno La Region</t>
  </si>
  <si>
    <t>Daikui</t>
  </si>
  <si>
    <t>De Leon Impresos</t>
  </si>
  <si>
    <t>Impresiones Graficas</t>
  </si>
  <si>
    <t>Deepak Enterprises</t>
  </si>
  <si>
    <t>Productos Electricos y Afines</t>
  </si>
  <si>
    <t>Estacion de Servicios Shell Piedra Linda</t>
  </si>
  <si>
    <t>Combustibles</t>
  </si>
  <si>
    <t xml:space="preserve"> Estacion de Servicios Maybel, S. A.</t>
  </si>
  <si>
    <t>Estacion Serv. Rafael Polanco</t>
  </si>
  <si>
    <t>Materiales Medicos Quirurgicos</t>
  </si>
  <si>
    <t>Fuller Dominicana</t>
  </si>
  <si>
    <t>Farlux, C. X A.</t>
  </si>
  <si>
    <t>Floristeria Braulio</t>
  </si>
  <si>
    <t>Servicios Funerarios</t>
  </si>
  <si>
    <t>Ferreteria "EL TORO"</t>
  </si>
  <si>
    <t>Material Ferretero</t>
  </si>
  <si>
    <t>Francisco Ariel Cabrera</t>
  </si>
  <si>
    <t>Limpieza de Septicos</t>
  </si>
  <si>
    <t>Guifar</t>
  </si>
  <si>
    <t>Horeb Medical</t>
  </si>
  <si>
    <t>Hospired, SRL,.</t>
  </si>
  <si>
    <t>Hospital K, SRL</t>
  </si>
  <si>
    <t>Ingemedica</t>
  </si>
  <si>
    <t>Servicios Tecnicos</t>
  </si>
  <si>
    <t>Incemesa</t>
  </si>
  <si>
    <t>Infalab, S. A.</t>
  </si>
  <si>
    <t>Inofar, S.A.</t>
  </si>
  <si>
    <t>Jones Farmaceutica, S. A.</t>
  </si>
  <si>
    <t>Labotech</t>
  </si>
  <si>
    <t>Laboratorio KYANRED</t>
  </si>
  <si>
    <t>Leromed Pharma, SRL</t>
  </si>
  <si>
    <t>Medicamentos Comerciales</t>
  </si>
  <si>
    <t>Macrotech Farmaceutica, s. r.l.</t>
  </si>
  <si>
    <t>MARIANO MERCEDES</t>
  </si>
  <si>
    <t xml:space="preserve">MAYOL Y Co. SRL </t>
  </si>
  <si>
    <t>Osiris &amp; CO., S.A. (OSISA)</t>
  </si>
  <si>
    <t>Orthodiagnostica</t>
  </si>
  <si>
    <t>PEDRO SCROGGINS</t>
  </si>
  <si>
    <t>Hilados y Telas</t>
  </si>
  <si>
    <t xml:space="preserve"> E y A Panificadora Oriental</t>
  </si>
  <si>
    <t>Promedca</t>
  </si>
  <si>
    <t>Medicamentos/Reactivos</t>
  </si>
  <si>
    <t>Romawell Comercial</t>
  </si>
  <si>
    <t>Utiles Medicos Quirurgicos</t>
  </si>
  <si>
    <t>Solupharma Dominicana srl</t>
  </si>
  <si>
    <t>Somed Comercial</t>
  </si>
  <si>
    <t>Sowey Comercial</t>
  </si>
  <si>
    <t>Socrates Puertas y ventanas</t>
  </si>
  <si>
    <t>Productos de vidrios</t>
  </si>
  <si>
    <t>Sure Life Corp, C por A.</t>
  </si>
  <si>
    <t>Soluciones Quimicas del Caribe</t>
  </si>
  <si>
    <t>Servicios Farmaceuticos CAR-M</t>
  </si>
  <si>
    <t>Total  Print</t>
  </si>
  <si>
    <t>Victoria Yeb</t>
  </si>
  <si>
    <t>Vicmar</t>
  </si>
  <si>
    <t>Yomifar</t>
  </si>
  <si>
    <t>Utiles Medicos/Medicamentos</t>
  </si>
  <si>
    <t>Fondos Operativos/Ventas de Servicios</t>
  </si>
  <si>
    <t>Fondos Operativos</t>
  </si>
  <si>
    <t>Ventas de Servicios</t>
  </si>
  <si>
    <t>Mantenimiento equipos sanitario</t>
  </si>
  <si>
    <t xml:space="preserve">                                            Contadora</t>
  </si>
  <si>
    <t>TEL: 809-556-6039 – LA ROMANA, R.D.</t>
  </si>
  <si>
    <t xml:space="preserve">  (RNC 430045952)</t>
  </si>
  <si>
    <t xml:space="preserve">TOTAL GENERAL </t>
  </si>
  <si>
    <t>RAAHMEDIC</t>
  </si>
  <si>
    <t>MONTO ENERO-DICIEMBRE 2023</t>
  </si>
  <si>
    <t>MONTO ENERO-DICIEMBRE 2024</t>
  </si>
  <si>
    <t>PERSAN</t>
  </si>
  <si>
    <t>PRODUTOS QUIMICOS AVANZADOS PROQUIA</t>
  </si>
  <si>
    <t>Poductos quimicos</t>
  </si>
  <si>
    <t xml:space="preserve"> Email, departamentodecontabilidad2023@gmail.com</t>
  </si>
  <si>
    <t>Electricos y afines</t>
  </si>
  <si>
    <t>Peguero Benitez</t>
  </si>
  <si>
    <t xml:space="preserve">Mantenimiento y reparacion de  equipos </t>
  </si>
  <si>
    <t>Capellan Dental</t>
  </si>
  <si>
    <t>Compañía Dominicana De Telefono</t>
  </si>
  <si>
    <t>Servicios de comunicación</t>
  </si>
  <si>
    <t>Afri Comercial</t>
  </si>
  <si>
    <t>Combustibles, alimentos, plasticos y ferreteros.</t>
  </si>
  <si>
    <t>Materiales de oficina</t>
  </si>
  <si>
    <t>Roce Dental</t>
  </si>
  <si>
    <t xml:space="preserve">Almacenes Iberia </t>
  </si>
  <si>
    <t>EPX Dominicana</t>
  </si>
  <si>
    <t>Utiles medicos quirurgicos</t>
  </si>
  <si>
    <t xml:space="preserve">Estacion la Oriental. SRL </t>
  </si>
  <si>
    <t>Utiles medicos Quirurgicos y medicamnetos</t>
  </si>
  <si>
    <t>Materiales Medicos Quirurgicos y medicamentos</t>
  </si>
  <si>
    <t>Ramirez Soluciones</t>
  </si>
  <si>
    <t>Tropigas Dominicana</t>
  </si>
  <si>
    <t>Gas Propano</t>
  </si>
  <si>
    <t xml:space="preserve">                          Licda. Eiby O. Roche Cartagena                                       </t>
  </si>
  <si>
    <t xml:space="preserve">                                      Lic. Wilkins Hilton</t>
  </si>
  <si>
    <t>Farach</t>
  </si>
  <si>
    <t>Gerenfar</t>
  </si>
  <si>
    <t>Impresora Chavon</t>
  </si>
  <si>
    <t xml:space="preserve">Khris Aus </t>
  </si>
  <si>
    <t xml:space="preserve"> Medicamentos y Materiales Medicos Quirurgicos</t>
  </si>
  <si>
    <t>Morami</t>
  </si>
  <si>
    <t>Ogue Pharma</t>
  </si>
  <si>
    <t>Zen Pharmaceutica</t>
  </si>
  <si>
    <t>DARLING NAFTALI LOPEZ RABASSA</t>
  </si>
  <si>
    <t>PAPELERIA ROMANA</t>
  </si>
  <si>
    <t>UTILES Y MATERIALES DE OFICINA</t>
  </si>
  <si>
    <t xml:space="preserve">REACTIVOS </t>
  </si>
  <si>
    <t>VANGUARDIA SALUD, S.R.L.</t>
  </si>
  <si>
    <t>SERVICES AND TECHOLOGY ROMANA S.R.L</t>
  </si>
  <si>
    <t xml:space="preserve">GASTOS DE SERVIOS DE INFORMATICA </t>
  </si>
  <si>
    <t>MONTO ENERO-DICIEMBRE 2025</t>
  </si>
  <si>
    <t>MONTO ENERO 2026</t>
  </si>
  <si>
    <t>Alimentos/Electrodomestico</t>
  </si>
  <si>
    <t xml:space="preserve">                                   Enc. De Contabilidad</t>
  </si>
  <si>
    <t xml:space="preserve">        Administrador</t>
  </si>
  <si>
    <t>Dra. Ana Del Rosario De De La Cruz</t>
  </si>
  <si>
    <t>Directora</t>
  </si>
  <si>
    <t>Amb Importacion</t>
  </si>
  <si>
    <t>Ayuntamiento Municipal De La Romana</t>
  </si>
  <si>
    <t>Recoleccion de residuos solidos</t>
  </si>
  <si>
    <t>Barreros Pharma</t>
  </si>
  <si>
    <t>Bio-Nuclear</t>
  </si>
  <si>
    <t>Cem</t>
  </si>
  <si>
    <t>Dentaal Depot</t>
  </si>
  <si>
    <t>Farnasa</t>
  </si>
  <si>
    <t>Lambda</t>
  </si>
  <si>
    <t>Papeleria La Aviacion</t>
  </si>
  <si>
    <t>Ppaeleria Nueva Vida</t>
  </si>
  <si>
    <t>Quirofano</t>
  </si>
  <si>
    <t>Ralansa</t>
  </si>
  <si>
    <t>Terelab</t>
  </si>
  <si>
    <t>COMPROMISO DE DEUDAS AL 28 DE FEBRERO 2026</t>
  </si>
  <si>
    <t>MONTO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</si>
</sst>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mmm\-dd\-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3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5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66">
    <xf numFmtId="0" fontId="0" fillId="0" borderId="0" xfId="0"/>
    <xf numFmtId="0" fontId="2" fillId="0" borderId="0" xfId="0" applyFont="1"/>
    <xf numFmtId="43" fontId="0" fillId="0" borderId="0" xfId="0" applyNumberFormat="1"/>
    <xf numFmtId="4" fontId="0" fillId="0" borderId="0" xfId="0" applyNumberFormat="1"/>
    <xf numFmtId="166" fontId="0" fillId="0" borderId="0" xfId="0" applyNumberFormat="1"/>
    <xf numFmtId="0" fontId="9" fillId="0" borderId="3" xfId="0" applyFont="1" applyBorder="1" applyAlignment="1">
      <alignment horizontal="left"/>
    </xf>
    <xf numFmtId="0" fontId="9" fillId="0" borderId="3" xfId="0" applyFont="1" applyBorder="1"/>
    <xf numFmtId="43" fontId="10" fillId="0" borderId="3" xfId="0" applyNumberFormat="1" applyFont="1" applyBorder="1"/>
    <xf numFmtId="43" fontId="9" fillId="0" borderId="3" xfId="6" applyNumberFormat="1" applyFont="1" applyFill="1" applyBorder="1"/>
    <xf numFmtId="164" fontId="9" fillId="0" borderId="3" xfId="6" applyFont="1" applyFill="1" applyBorder="1"/>
    <xf numFmtId="0" fontId="10" fillId="0" borderId="3" xfId="0" applyFont="1" applyBorder="1" applyAlignment="1">
      <alignment horizontal="left"/>
    </xf>
    <xf numFmtId="43" fontId="13" fillId="0" borderId="3" xfId="0" applyNumberFormat="1" applyFont="1" applyBorder="1" applyAlignment="1">
      <alignment horizontal="center" vertical="top" wrapText="1"/>
    </xf>
    <xf numFmtId="164" fontId="13" fillId="0" borderId="3" xfId="0" applyNumberFormat="1" applyFont="1" applyBorder="1" applyAlignment="1">
      <alignment horizontal="center" vertical="top" wrapText="1"/>
    </xf>
    <xf numFmtId="0" fontId="14" fillId="0" borderId="0" xfId="0" applyFont="1"/>
    <xf numFmtId="166" fontId="2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164" fontId="14" fillId="0" borderId="0" xfId="0" applyNumberFormat="1" applyFont="1"/>
    <xf numFmtId="166" fontId="0" fillId="0" borderId="0" xfId="0" applyNumberFormat="1" applyAlignment="1">
      <alignment horizontal="right"/>
    </xf>
    <xf numFmtId="0" fontId="17" fillId="0" borderId="0" xfId="0" applyFont="1"/>
    <xf numFmtId="166" fontId="14" fillId="0" borderId="0" xfId="6" applyNumberFormat="1" applyFont="1" applyFill="1" applyBorder="1"/>
    <xf numFmtId="0" fontId="17" fillId="0" borderId="0" xfId="0" applyFont="1" applyAlignment="1">
      <alignment horizontal="center"/>
    </xf>
    <xf numFmtId="43" fontId="3" fillId="0" borderId="0" xfId="0" applyNumberFormat="1" applyFont="1"/>
    <xf numFmtId="43" fontId="8" fillId="0" borderId="17" xfId="6" applyNumberFormat="1" applyFont="1" applyFill="1" applyBorder="1"/>
    <xf numFmtId="0" fontId="9" fillId="0" borderId="0" xfId="0" applyFont="1" applyAlignment="1">
      <alignment wrapText="1"/>
    </xf>
    <xf numFmtId="0" fontId="12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43" fontId="9" fillId="0" borderId="0" xfId="6" applyNumberFormat="1" applyFont="1" applyFill="1" applyBorder="1"/>
    <xf numFmtId="43" fontId="13" fillId="0" borderId="0" xfId="0" applyNumberFormat="1" applyFont="1" applyAlignment="1">
      <alignment horizontal="center" vertical="top" wrapText="1"/>
    </xf>
    <xf numFmtId="0" fontId="8" fillId="2" borderId="4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9" fillId="0" borderId="15" xfId="0" applyFont="1" applyBorder="1"/>
    <xf numFmtId="43" fontId="13" fillId="0" borderId="15" xfId="0" applyNumberFormat="1" applyFont="1" applyBorder="1" applyAlignment="1">
      <alignment horizontal="center" vertical="top" wrapText="1"/>
    </xf>
    <xf numFmtId="164" fontId="9" fillId="0" borderId="15" xfId="6" applyFont="1" applyFill="1" applyBorder="1"/>
    <xf numFmtId="0" fontId="8" fillId="2" borderId="11" xfId="0" applyFont="1" applyFill="1" applyBorder="1" applyAlignment="1">
      <alignment vertical="center" wrapText="1"/>
    </xf>
    <xf numFmtId="43" fontId="9" fillId="0" borderId="1" xfId="6" applyNumberFormat="1" applyFont="1" applyFill="1" applyBorder="1"/>
    <xf numFmtId="0" fontId="10" fillId="0" borderId="15" xfId="0" applyFont="1" applyBorder="1" applyAlignment="1">
      <alignment horizontal="left"/>
    </xf>
    <xf numFmtId="0" fontId="12" fillId="0" borderId="7" xfId="0" applyFont="1" applyBorder="1"/>
    <xf numFmtId="0" fontId="8" fillId="0" borderId="7" xfId="0" applyFont="1" applyBorder="1" applyAlignment="1">
      <alignment horizontal="left"/>
    </xf>
    <xf numFmtId="0" fontId="8" fillId="0" borderId="7" xfId="0" applyFont="1" applyBorder="1"/>
    <xf numFmtId="43" fontId="8" fillId="0" borderId="7" xfId="6" applyNumberFormat="1" applyFont="1" applyFill="1" applyBorder="1"/>
    <xf numFmtId="43" fontId="20" fillId="0" borderId="3" xfId="0" applyNumberFormat="1" applyFont="1" applyBorder="1"/>
    <xf numFmtId="43" fontId="20" fillId="0" borderId="3" xfId="0" applyNumberFormat="1" applyFont="1" applyBorder="1" applyAlignment="1">
      <alignment horizontal="center" vertical="top" wrapText="1"/>
    </xf>
    <xf numFmtId="43" fontId="20" fillId="0" borderId="3" xfId="0" applyNumberFormat="1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10" xfId="0" applyFont="1" applyBorder="1"/>
    <xf numFmtId="164" fontId="9" fillId="0" borderId="10" xfId="6" applyFont="1" applyFill="1" applyBorder="1"/>
    <xf numFmtId="43" fontId="13" fillId="0" borderId="10" xfId="0" applyNumberFormat="1" applyFont="1" applyBorder="1" applyAlignment="1">
      <alignment horizontal="center" vertical="top" wrapText="1"/>
    </xf>
    <xf numFmtId="43" fontId="9" fillId="0" borderId="6" xfId="6" applyNumberFormat="1" applyFont="1" applyFill="1" applyBorder="1"/>
    <xf numFmtId="43" fontId="9" fillId="0" borderId="8" xfId="6" applyNumberFormat="1" applyFont="1" applyFill="1" applyBorder="1"/>
    <xf numFmtId="0" fontId="8" fillId="0" borderId="5" xfId="0" applyFont="1" applyBorder="1" applyAlignment="1">
      <alignment wrapText="1"/>
    </xf>
    <xf numFmtId="0" fontId="18" fillId="0" borderId="18" xfId="0" applyFont="1" applyBorder="1"/>
    <xf numFmtId="0" fontId="18" fillId="0" borderId="2" xfId="0" applyFont="1" applyBorder="1"/>
    <xf numFmtId="0" fontId="19" fillId="0" borderId="2" xfId="0" applyFont="1" applyBorder="1" applyAlignment="1">
      <alignment wrapText="1"/>
    </xf>
    <xf numFmtId="0" fontId="18" fillId="0" borderId="14" xfId="0" applyFont="1" applyBorder="1"/>
    <xf numFmtId="0" fontId="9" fillId="0" borderId="9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21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0">
    <cellStyle name="40% - Énfasis1 2 2" xfId="8" xr:uid="{00000000-0005-0000-0000-000000000000}"/>
    <cellStyle name="Millares 2" xfId="3" xr:uid="{00000000-0005-0000-0000-000002000000}"/>
    <cellStyle name="Millares 2 2" xfId="6" xr:uid="{00000000-0005-0000-0000-000003000000}"/>
    <cellStyle name="Millares 2 2 10" xfId="7" xr:uid="{00000000-0005-0000-0000-000004000000}"/>
    <cellStyle name="Millares 2 2 10 2" xfId="16" xr:uid="{00000000-0005-0000-0000-000005000000}"/>
    <cellStyle name="Millares 2 2 10 3" xfId="18" xr:uid="{00000000-0005-0000-0000-000006000000}"/>
    <cellStyle name="Millares 2 2 2" xfId="15" xr:uid="{00000000-0005-0000-0000-000007000000}"/>
    <cellStyle name="Millares 2 2 3" xfId="17" xr:uid="{00000000-0005-0000-0000-000008000000}"/>
    <cellStyle name="Millares 2 4" xfId="11" xr:uid="{00000000-0005-0000-0000-000009000000}"/>
    <cellStyle name="Millares 3" xfId="5" xr:uid="{00000000-0005-0000-0000-00000A000000}"/>
    <cellStyle name="Millares 3 2" xfId="10" xr:uid="{00000000-0005-0000-0000-00000B000000}"/>
    <cellStyle name="Millares 3 3" xfId="14" xr:uid="{00000000-0005-0000-0000-00000C000000}"/>
    <cellStyle name="Millares 9" xfId="2" xr:uid="{00000000-0005-0000-0000-00000D000000}"/>
    <cellStyle name="Millares 9 2" xfId="13" xr:uid="{00000000-0005-0000-0000-00000E000000}"/>
    <cellStyle name="Normal" xfId="0" builtinId="0"/>
    <cellStyle name="Normal 2" xfId="4" xr:uid="{00000000-0005-0000-0000-000011000000}"/>
    <cellStyle name="Normal 2 10" xfId="9" xr:uid="{00000000-0005-0000-0000-000012000000}"/>
    <cellStyle name="Normal 2 2" xfId="1" xr:uid="{00000000-0005-0000-0000-000013000000}"/>
    <cellStyle name="Normal 3" xfId="19" xr:uid="{00000000-0005-0000-0000-000014000000}"/>
    <cellStyle name="Normal 4" xfId="12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85725</xdr:rowOff>
    </xdr:from>
    <xdr:to>
      <xdr:col>3</xdr:col>
      <xdr:colOff>552450</xdr:colOff>
      <xdr:row>2</xdr:row>
      <xdr:rowOff>152400</xdr:rowOff>
    </xdr:to>
    <xdr:pic>
      <xdr:nvPicPr>
        <xdr:cNvPr id="2" name="1 Imagen" descr="C:\Users\contabilida\Downloads\transparente_version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85725"/>
          <a:ext cx="220980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428625</xdr:colOff>
      <xdr:row>102</xdr:row>
      <xdr:rowOff>9525</xdr:rowOff>
    </xdr:from>
    <xdr:to>
      <xdr:col>13</xdr:col>
      <xdr:colOff>179070</xdr:colOff>
      <xdr:row>108</xdr:row>
      <xdr:rowOff>123825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7825" y="18392775"/>
          <a:ext cx="2322195" cy="1257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6\DEUDA%202026\FORMATOS%20DE%20DEUDA%20FEBRE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a con orden de compras"/>
      <sheetName val="Hoja2"/>
      <sheetName val="FONDO NO.01"/>
      <sheetName val="FONDO NO.02"/>
      <sheetName val="Formato con columna de feb 26"/>
      <sheetName val="Deuda por periodo"/>
      <sheetName val="Deuda por suplidor "/>
      <sheetName val="Deuda por objeto"/>
      <sheetName val="Hoja1"/>
    </sheetNames>
    <sheetDataSet>
      <sheetData sheetId="0">
        <row r="338">
          <cell r="H338">
            <v>59098</v>
          </cell>
        </row>
        <row r="340">
          <cell r="H340">
            <v>69951.570000000007</v>
          </cell>
        </row>
      </sheetData>
      <sheetData sheetId="1"/>
      <sheetData sheetId="2"/>
      <sheetData sheetId="3"/>
      <sheetData sheetId="4">
        <row r="12">
          <cell r="N12">
            <v>130006.5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T106"/>
  <sheetViews>
    <sheetView tabSelected="1" topLeftCell="D69" workbookViewId="0">
      <selection activeCell="O104" sqref="O104"/>
    </sheetView>
  </sheetViews>
  <sheetFormatPr baseColWidth="10" defaultRowHeight="15" x14ac:dyDescent="0.25"/>
  <cols>
    <col min="1" max="1" width="4.140625" customWidth="1"/>
    <col min="2" max="2" width="38.7109375" customWidth="1"/>
    <col min="3" max="3" width="40.85546875" customWidth="1"/>
    <col min="4" max="4" width="34.42578125" customWidth="1"/>
    <col min="5" max="5" width="15" customWidth="1"/>
    <col min="6" max="6" width="11.42578125" customWidth="1"/>
    <col min="7" max="7" width="11.5703125" customWidth="1"/>
    <col min="8" max="8" width="11" customWidth="1"/>
    <col min="9" max="9" width="14" customWidth="1"/>
    <col min="10" max="13" width="12.85546875" customWidth="1"/>
    <col min="14" max="14" width="14.28515625" customWidth="1"/>
    <col min="15" max="15" width="14.5703125" bestFit="1" customWidth="1"/>
  </cols>
  <sheetData>
    <row r="4" spans="1:20" ht="21" x14ac:dyDescent="0.35">
      <c r="A4" s="63" t="s">
        <v>0</v>
      </c>
      <c r="B4" s="63"/>
      <c r="C4" s="63"/>
      <c r="D4" s="63"/>
      <c r="E4" s="63"/>
      <c r="F4" s="63"/>
      <c r="G4" s="63"/>
      <c r="H4" s="63"/>
      <c r="I4" s="15"/>
      <c r="J4" s="15"/>
      <c r="K4" s="15"/>
      <c r="L4" s="15"/>
      <c r="M4" s="15"/>
    </row>
    <row r="5" spans="1:20" ht="15.75" x14ac:dyDescent="0.25">
      <c r="A5" s="64" t="s">
        <v>2</v>
      </c>
      <c r="B5" s="64"/>
      <c r="C5" s="64"/>
      <c r="D5" s="64"/>
      <c r="E5" s="64"/>
      <c r="F5" s="64"/>
      <c r="G5" s="64"/>
      <c r="H5" s="64"/>
      <c r="I5" s="16"/>
      <c r="J5" s="16"/>
      <c r="K5" s="16"/>
      <c r="L5" s="16"/>
      <c r="M5" s="16"/>
    </row>
    <row r="6" spans="1:20" ht="18" customHeight="1" x14ac:dyDescent="0.25">
      <c r="A6" s="65" t="s">
        <v>155</v>
      </c>
      <c r="B6" s="65"/>
      <c r="C6" s="65"/>
      <c r="D6" s="65"/>
      <c r="E6" s="65"/>
      <c r="F6" s="65"/>
      <c r="G6" s="65"/>
      <c r="H6" s="65"/>
      <c r="I6" s="17"/>
      <c r="J6" s="17"/>
      <c r="K6" s="17"/>
      <c r="L6" s="17"/>
      <c r="M6" s="17"/>
    </row>
    <row r="8" spans="1:20" ht="15.75" thickBot="1" x14ac:dyDescent="0.3">
      <c r="A8" t="s">
        <v>1</v>
      </c>
      <c r="C8" s="1" t="s">
        <v>8</v>
      </c>
      <c r="D8" s="1"/>
      <c r="F8" t="s">
        <v>9</v>
      </c>
    </row>
    <row r="9" spans="1:20" ht="51.75" thickBot="1" x14ac:dyDescent="0.3">
      <c r="A9" s="33" t="s">
        <v>7</v>
      </c>
      <c r="B9" s="32" t="s">
        <v>3</v>
      </c>
      <c r="C9" s="32" t="s">
        <v>10</v>
      </c>
      <c r="D9" s="32" t="s">
        <v>4</v>
      </c>
      <c r="E9" s="32" t="s">
        <v>11</v>
      </c>
      <c r="F9" s="32" t="s">
        <v>12</v>
      </c>
      <c r="G9" s="32" t="s">
        <v>13</v>
      </c>
      <c r="H9" s="32" t="s">
        <v>14</v>
      </c>
      <c r="I9" s="32" t="s">
        <v>92</v>
      </c>
      <c r="J9" s="32" t="s">
        <v>93</v>
      </c>
      <c r="K9" s="32" t="s">
        <v>134</v>
      </c>
      <c r="L9" s="32" t="s">
        <v>135</v>
      </c>
      <c r="M9" s="32" t="s">
        <v>156</v>
      </c>
      <c r="N9" s="37" t="s">
        <v>5</v>
      </c>
    </row>
    <row r="10" spans="1:20" x14ac:dyDescent="0.25">
      <c r="A10" s="59">
        <v>1</v>
      </c>
      <c r="B10" s="55" t="s">
        <v>65</v>
      </c>
      <c r="C10" s="39" t="s">
        <v>17</v>
      </c>
      <c r="D10" s="34" t="s">
        <v>84</v>
      </c>
      <c r="E10" s="36"/>
      <c r="F10" s="35">
        <v>53595.6</v>
      </c>
      <c r="G10" s="35"/>
      <c r="H10" s="35"/>
      <c r="I10" s="35"/>
      <c r="J10" s="35"/>
      <c r="K10" s="35"/>
      <c r="L10" s="35"/>
      <c r="M10" s="35"/>
      <c r="N10" s="52">
        <f>SUM(E10:M10)</f>
        <v>53595.6</v>
      </c>
      <c r="T10" s="2"/>
    </row>
    <row r="11" spans="1:20" x14ac:dyDescent="0.25">
      <c r="A11" s="60">
        <v>2</v>
      </c>
      <c r="B11" s="56" t="s">
        <v>33</v>
      </c>
      <c r="C11" s="10" t="s">
        <v>32</v>
      </c>
      <c r="D11" s="6" t="s">
        <v>83</v>
      </c>
      <c r="E11" s="9">
        <v>88800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/>
      <c r="M11" s="11"/>
      <c r="N11" s="38">
        <f>SUM(E11:M11)</f>
        <v>88800</v>
      </c>
      <c r="T11" s="2"/>
    </row>
    <row r="12" spans="1:20" x14ac:dyDescent="0.25">
      <c r="A12" s="60">
        <v>3</v>
      </c>
      <c r="B12" s="57" t="s">
        <v>104</v>
      </c>
      <c r="C12" s="5" t="s">
        <v>98</v>
      </c>
      <c r="D12" s="6" t="s">
        <v>85</v>
      </c>
      <c r="E12" s="7"/>
      <c r="F12" s="11">
        <v>0</v>
      </c>
      <c r="G12" s="8"/>
      <c r="H12" s="11"/>
      <c r="I12" s="11"/>
      <c r="J12" s="11"/>
      <c r="K12" s="11">
        <v>5841</v>
      </c>
      <c r="L12" s="11"/>
      <c r="M12" s="11">
        <v>124165.5</v>
      </c>
      <c r="N12" s="38">
        <f t="shared" ref="N12:N72" si="0">SUM(E12:M12)</f>
        <v>130006.5</v>
      </c>
      <c r="T12" s="2"/>
    </row>
    <row r="13" spans="1:20" x14ac:dyDescent="0.25">
      <c r="A13" s="60">
        <v>4</v>
      </c>
      <c r="B13" s="57" t="s">
        <v>16</v>
      </c>
      <c r="C13" s="5" t="s">
        <v>17</v>
      </c>
      <c r="D13" s="6" t="s">
        <v>84</v>
      </c>
      <c r="E13" s="7">
        <v>230836.32000000004</v>
      </c>
      <c r="F13" s="11">
        <v>0</v>
      </c>
      <c r="G13" s="8">
        <v>0</v>
      </c>
      <c r="H13" s="11">
        <v>0</v>
      </c>
      <c r="I13" s="11">
        <v>0</v>
      </c>
      <c r="J13" s="11">
        <v>0</v>
      </c>
      <c r="K13" s="11">
        <v>0</v>
      </c>
      <c r="L13" s="11">
        <v>5940</v>
      </c>
      <c r="M13" s="11"/>
      <c r="N13" s="38">
        <f t="shared" si="0"/>
        <v>236776.32000000004</v>
      </c>
      <c r="T13" s="2"/>
    </row>
    <row r="14" spans="1:20" x14ac:dyDescent="0.25">
      <c r="A14" s="60">
        <v>5</v>
      </c>
      <c r="B14" s="56" t="s">
        <v>20</v>
      </c>
      <c r="C14" s="10" t="s">
        <v>21</v>
      </c>
      <c r="D14" s="6" t="s">
        <v>83</v>
      </c>
      <c r="E14" s="9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67421.09</v>
      </c>
      <c r="M14" s="11"/>
      <c r="N14" s="38">
        <f t="shared" si="0"/>
        <v>67421.09</v>
      </c>
      <c r="T14" s="2"/>
    </row>
    <row r="15" spans="1:20" x14ac:dyDescent="0.25">
      <c r="A15" s="60">
        <v>6</v>
      </c>
      <c r="B15" s="56" t="s">
        <v>18</v>
      </c>
      <c r="C15" s="10" t="s">
        <v>17</v>
      </c>
      <c r="D15" s="6" t="s">
        <v>84</v>
      </c>
      <c r="E15" s="9">
        <v>0</v>
      </c>
      <c r="F15" s="11">
        <v>0</v>
      </c>
      <c r="G15" s="11">
        <v>0</v>
      </c>
      <c r="H15" s="11">
        <v>0</v>
      </c>
      <c r="I15" s="11"/>
      <c r="J15" s="11"/>
      <c r="K15" s="11">
        <v>196335.91</v>
      </c>
      <c r="L15" s="11">
        <v>0</v>
      </c>
      <c r="M15" s="11"/>
      <c r="N15" s="38">
        <f t="shared" si="0"/>
        <v>196335.91</v>
      </c>
      <c r="T15" s="2"/>
    </row>
    <row r="16" spans="1:20" x14ac:dyDescent="0.25">
      <c r="A16" s="60">
        <v>7</v>
      </c>
      <c r="B16" s="56" t="s">
        <v>108</v>
      </c>
      <c r="C16" s="10" t="s">
        <v>136</v>
      </c>
      <c r="D16" s="6" t="s">
        <v>83</v>
      </c>
      <c r="E16" s="9">
        <v>0</v>
      </c>
      <c r="F16" s="11"/>
      <c r="G16" s="11"/>
      <c r="H16" s="11"/>
      <c r="I16" s="11"/>
      <c r="J16" s="11"/>
      <c r="K16" s="11">
        <v>0</v>
      </c>
      <c r="L16" s="11">
        <v>221774.79</v>
      </c>
      <c r="M16" s="11">
        <v>160043.99</v>
      </c>
      <c r="N16" s="38">
        <f t="shared" si="0"/>
        <v>381818.78</v>
      </c>
      <c r="T16" s="2"/>
    </row>
    <row r="17" spans="1:20" x14ac:dyDescent="0.25">
      <c r="A17" s="60">
        <v>8</v>
      </c>
      <c r="B17" s="56" t="s">
        <v>141</v>
      </c>
      <c r="C17" s="10" t="s">
        <v>82</v>
      </c>
      <c r="D17" s="6" t="s">
        <v>83</v>
      </c>
      <c r="E17" s="9"/>
      <c r="F17" s="11"/>
      <c r="G17" s="11"/>
      <c r="H17" s="11"/>
      <c r="I17" s="11"/>
      <c r="J17" s="11"/>
      <c r="K17" s="11"/>
      <c r="L17" s="11"/>
      <c r="M17" s="11">
        <v>103840</v>
      </c>
      <c r="N17" s="38">
        <f t="shared" si="0"/>
        <v>103840</v>
      </c>
      <c r="T17" s="2"/>
    </row>
    <row r="18" spans="1:20" x14ac:dyDescent="0.25">
      <c r="A18" s="60">
        <v>9</v>
      </c>
      <c r="B18" s="56" t="s">
        <v>142</v>
      </c>
      <c r="C18" s="10" t="s">
        <v>143</v>
      </c>
      <c r="D18" s="6" t="s">
        <v>83</v>
      </c>
      <c r="E18" s="9"/>
      <c r="F18" s="11"/>
      <c r="G18" s="11"/>
      <c r="H18" s="11"/>
      <c r="I18" s="11"/>
      <c r="J18" s="11"/>
      <c r="K18" s="11"/>
      <c r="L18" s="11"/>
      <c r="M18" s="11">
        <v>40000</v>
      </c>
      <c r="N18" s="38">
        <f t="shared" si="0"/>
        <v>40000</v>
      </c>
      <c r="T18" s="2"/>
    </row>
    <row r="19" spans="1:20" x14ac:dyDescent="0.25">
      <c r="A19" s="60">
        <v>10</v>
      </c>
      <c r="B19" s="56" t="s">
        <v>144</v>
      </c>
      <c r="C19" s="5" t="s">
        <v>19</v>
      </c>
      <c r="D19" s="6" t="s">
        <v>83</v>
      </c>
      <c r="E19" s="9"/>
      <c r="F19" s="11"/>
      <c r="G19" s="11"/>
      <c r="H19" s="11"/>
      <c r="I19" s="11"/>
      <c r="J19" s="11"/>
      <c r="K19" s="11"/>
      <c r="L19" s="11"/>
      <c r="M19" s="11">
        <v>61566.5</v>
      </c>
      <c r="N19" s="38">
        <f t="shared" si="0"/>
        <v>61566.5</v>
      </c>
      <c r="T19" s="2"/>
    </row>
    <row r="20" spans="1:20" x14ac:dyDescent="0.25">
      <c r="A20" s="60">
        <v>11</v>
      </c>
      <c r="B20" s="56" t="s">
        <v>145</v>
      </c>
      <c r="C20" s="10" t="s">
        <v>22</v>
      </c>
      <c r="D20" s="6" t="s">
        <v>83</v>
      </c>
      <c r="E20" s="9"/>
      <c r="F20" s="11"/>
      <c r="G20" s="11"/>
      <c r="H20" s="11"/>
      <c r="I20" s="11"/>
      <c r="J20" s="11"/>
      <c r="K20" s="11"/>
      <c r="L20" s="11"/>
      <c r="M20" s="11">
        <f>'[2]Deuda con orden de compras'!H340</f>
        <v>69951.570000000007</v>
      </c>
      <c r="N20" s="38">
        <f t="shared" si="0"/>
        <v>69951.570000000007</v>
      </c>
      <c r="T20" s="2"/>
    </row>
    <row r="21" spans="1:20" x14ac:dyDescent="0.25">
      <c r="A21" s="60">
        <v>12</v>
      </c>
      <c r="B21" s="56" t="s">
        <v>101</v>
      </c>
      <c r="C21" s="10" t="s">
        <v>82</v>
      </c>
      <c r="D21" s="6" t="s">
        <v>83</v>
      </c>
      <c r="E21" s="9">
        <v>0</v>
      </c>
      <c r="F21" s="11"/>
      <c r="G21" s="11"/>
      <c r="H21" s="11"/>
      <c r="I21" s="11"/>
      <c r="J21" s="11"/>
      <c r="K21" s="11">
        <v>23735.83</v>
      </c>
      <c r="L21" s="11">
        <v>0</v>
      </c>
      <c r="M21" s="11"/>
      <c r="N21" s="38">
        <f t="shared" si="0"/>
        <v>23735.83</v>
      </c>
      <c r="T21" s="2"/>
    </row>
    <row r="22" spans="1:20" x14ac:dyDescent="0.25">
      <c r="A22" s="60">
        <v>13</v>
      </c>
      <c r="B22" s="56" t="s">
        <v>146</v>
      </c>
      <c r="C22" s="10" t="s">
        <v>82</v>
      </c>
      <c r="D22" s="6" t="s">
        <v>83</v>
      </c>
      <c r="E22" s="9"/>
      <c r="F22" s="11"/>
      <c r="G22" s="11"/>
      <c r="H22" s="11"/>
      <c r="I22" s="11"/>
      <c r="J22" s="11"/>
      <c r="K22" s="11"/>
      <c r="L22" s="11"/>
      <c r="M22" s="11">
        <v>52348.639999999999</v>
      </c>
      <c r="N22" s="38">
        <f t="shared" si="0"/>
        <v>52348.639999999999</v>
      </c>
      <c r="T22" s="2"/>
    </row>
    <row r="23" spans="1:20" x14ac:dyDescent="0.25">
      <c r="A23" s="60">
        <v>14</v>
      </c>
      <c r="B23" s="56" t="s">
        <v>23</v>
      </c>
      <c r="C23" s="10" t="s">
        <v>24</v>
      </c>
      <c r="D23" s="6" t="s">
        <v>83</v>
      </c>
      <c r="E23" s="9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35100</v>
      </c>
      <c r="K23" s="11">
        <v>11700</v>
      </c>
      <c r="L23" s="11">
        <v>0</v>
      </c>
      <c r="M23" s="11"/>
      <c r="N23" s="38">
        <f t="shared" si="0"/>
        <v>46800</v>
      </c>
      <c r="T23" s="2"/>
    </row>
    <row r="24" spans="1:20" x14ac:dyDescent="0.25">
      <c r="A24" s="60">
        <v>15</v>
      </c>
      <c r="B24" s="56" t="s">
        <v>102</v>
      </c>
      <c r="C24" s="10" t="s">
        <v>103</v>
      </c>
      <c r="D24" s="6" t="s">
        <v>83</v>
      </c>
      <c r="E24" s="9"/>
      <c r="F24" s="11"/>
      <c r="G24" s="11"/>
      <c r="H24" s="11"/>
      <c r="I24" s="11"/>
      <c r="J24" s="11"/>
      <c r="K24" s="11">
        <v>95048.67</v>
      </c>
      <c r="L24" s="11">
        <v>95910.48</v>
      </c>
      <c r="M24" s="11">
        <v>98525.68</v>
      </c>
      <c r="N24" s="38">
        <f t="shared" si="0"/>
        <v>289484.82999999996</v>
      </c>
      <c r="T24" s="2"/>
    </row>
    <row r="25" spans="1:20" x14ac:dyDescent="0.25">
      <c r="A25" s="60">
        <v>16</v>
      </c>
      <c r="B25" s="56" t="s">
        <v>26</v>
      </c>
      <c r="C25" s="10" t="s">
        <v>15</v>
      </c>
      <c r="D25" s="6" t="s">
        <v>83</v>
      </c>
      <c r="E25" s="9">
        <v>215092.04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/>
      <c r="N25" s="38">
        <f t="shared" si="0"/>
        <v>215092.04</v>
      </c>
      <c r="T25" s="2"/>
    </row>
    <row r="26" spans="1:20" x14ac:dyDescent="0.25">
      <c r="A26" s="60">
        <v>17</v>
      </c>
      <c r="B26" s="56" t="s">
        <v>127</v>
      </c>
      <c r="C26" s="10" t="s">
        <v>17</v>
      </c>
      <c r="D26" s="6" t="s">
        <v>85</v>
      </c>
      <c r="E26" s="9"/>
      <c r="F26" s="11"/>
      <c r="G26" s="11"/>
      <c r="H26" s="11"/>
      <c r="I26" s="11"/>
      <c r="J26" s="11"/>
      <c r="K26" s="11"/>
      <c r="L26" s="11">
        <v>0</v>
      </c>
      <c r="M26" s="11">
        <v>8850</v>
      </c>
      <c r="N26" s="38">
        <f t="shared" si="0"/>
        <v>8850</v>
      </c>
      <c r="T26" s="2"/>
    </row>
    <row r="27" spans="1:20" x14ac:dyDescent="0.25">
      <c r="A27" s="60">
        <v>18</v>
      </c>
      <c r="B27" s="56" t="s">
        <v>27</v>
      </c>
      <c r="C27" s="10" t="s">
        <v>28</v>
      </c>
      <c r="D27" s="6" t="s">
        <v>83</v>
      </c>
      <c r="E27" s="9">
        <v>39686.879999999997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/>
      <c r="N27" s="38">
        <f t="shared" si="0"/>
        <v>39686.879999999997</v>
      </c>
      <c r="T27" s="2"/>
    </row>
    <row r="28" spans="1:20" x14ac:dyDescent="0.25">
      <c r="A28" s="60">
        <v>19</v>
      </c>
      <c r="B28" s="56" t="s">
        <v>29</v>
      </c>
      <c r="C28" s="10" t="s">
        <v>15</v>
      </c>
      <c r="D28" s="6" t="s">
        <v>83</v>
      </c>
      <c r="E28" s="9">
        <v>227867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/>
      <c r="N28" s="38">
        <f t="shared" si="0"/>
        <v>227867</v>
      </c>
      <c r="T28" s="2"/>
    </row>
    <row r="29" spans="1:20" x14ac:dyDescent="0.25">
      <c r="A29" s="60">
        <v>20</v>
      </c>
      <c r="B29" s="56" t="s">
        <v>147</v>
      </c>
      <c r="C29" s="10" t="s">
        <v>110</v>
      </c>
      <c r="D29" s="6" t="s">
        <v>83</v>
      </c>
      <c r="E29" s="9"/>
      <c r="F29" s="11"/>
      <c r="G29" s="11"/>
      <c r="H29" s="11"/>
      <c r="I29" s="11"/>
      <c r="J29" s="11"/>
      <c r="K29" s="11"/>
      <c r="L29" s="11"/>
      <c r="M29" s="11">
        <v>45650.73</v>
      </c>
      <c r="N29" s="38">
        <f t="shared" si="0"/>
        <v>45650.73</v>
      </c>
      <c r="T29" s="2"/>
    </row>
    <row r="30" spans="1:20" x14ac:dyDescent="0.25">
      <c r="A30" s="60">
        <v>21</v>
      </c>
      <c r="B30" s="56" t="s">
        <v>25</v>
      </c>
      <c r="C30" s="10" t="s">
        <v>21</v>
      </c>
      <c r="D30" s="6" t="s">
        <v>83</v>
      </c>
      <c r="E30" s="9">
        <v>16362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/>
      <c r="N30" s="38">
        <f t="shared" si="0"/>
        <v>16362</v>
      </c>
      <c r="T30" s="2"/>
    </row>
    <row r="31" spans="1:20" x14ac:dyDescent="0.25">
      <c r="A31" s="60">
        <v>22</v>
      </c>
      <c r="B31" s="56" t="s">
        <v>109</v>
      </c>
      <c r="C31" s="10" t="s">
        <v>110</v>
      </c>
      <c r="D31" s="6" t="s">
        <v>83</v>
      </c>
      <c r="E31" s="9"/>
      <c r="F31" s="11"/>
      <c r="G31" s="11"/>
      <c r="H31" s="11"/>
      <c r="I31" s="11"/>
      <c r="J31" s="11"/>
      <c r="K31" s="11">
        <v>125099.83</v>
      </c>
      <c r="L31" s="11"/>
      <c r="M31" s="11"/>
      <c r="N31" s="38">
        <f t="shared" si="0"/>
        <v>125099.83</v>
      </c>
      <c r="T31" s="2"/>
    </row>
    <row r="32" spans="1:20" x14ac:dyDescent="0.25">
      <c r="A32" s="60">
        <v>23</v>
      </c>
      <c r="B32" s="56" t="s">
        <v>31</v>
      </c>
      <c r="C32" s="10" t="s">
        <v>32</v>
      </c>
      <c r="D32" s="6" t="s">
        <v>83</v>
      </c>
      <c r="E32" s="9">
        <v>95070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/>
      <c r="M32" s="11"/>
      <c r="N32" s="38">
        <f t="shared" si="0"/>
        <v>95070</v>
      </c>
      <c r="T32" s="2"/>
    </row>
    <row r="33" spans="1:20" x14ac:dyDescent="0.25">
      <c r="A33" s="60">
        <v>24</v>
      </c>
      <c r="B33" s="56" t="s">
        <v>111</v>
      </c>
      <c r="C33" s="10" t="s">
        <v>32</v>
      </c>
      <c r="D33" s="6" t="s">
        <v>83</v>
      </c>
      <c r="E33" s="9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9780</v>
      </c>
      <c r="L33" s="11">
        <v>16475</v>
      </c>
      <c r="M33" s="44">
        <v>99229.2</v>
      </c>
      <c r="N33" s="38">
        <f t="shared" si="0"/>
        <v>125484.2</v>
      </c>
      <c r="T33" s="2"/>
    </row>
    <row r="34" spans="1:20" x14ac:dyDescent="0.25">
      <c r="A34" s="60">
        <v>25</v>
      </c>
      <c r="B34" s="56" t="s">
        <v>34</v>
      </c>
      <c r="C34" s="10" t="s">
        <v>32</v>
      </c>
      <c r="D34" s="6" t="s">
        <v>83</v>
      </c>
      <c r="E34" s="9">
        <v>108450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/>
      <c r="M34" s="11"/>
      <c r="N34" s="38">
        <f t="shared" si="0"/>
        <v>108450</v>
      </c>
      <c r="T34" s="2"/>
    </row>
    <row r="35" spans="1:20" x14ac:dyDescent="0.25">
      <c r="A35" s="60">
        <v>26</v>
      </c>
      <c r="B35" s="56" t="s">
        <v>119</v>
      </c>
      <c r="C35" s="10" t="s">
        <v>15</v>
      </c>
      <c r="D35" s="6" t="s">
        <v>83</v>
      </c>
      <c r="E35" s="9"/>
      <c r="F35" s="11"/>
      <c r="G35" s="11"/>
      <c r="H35" s="11"/>
      <c r="I35" s="11"/>
      <c r="J35" s="11"/>
      <c r="K35" s="11">
        <v>142230</v>
      </c>
      <c r="L35" s="11"/>
      <c r="M35" s="11"/>
      <c r="N35" s="38">
        <f t="shared" si="0"/>
        <v>142230</v>
      </c>
      <c r="T35" s="2"/>
    </row>
    <row r="36" spans="1:20" x14ac:dyDescent="0.25">
      <c r="A36" s="60">
        <v>27</v>
      </c>
      <c r="B36" s="56" t="s">
        <v>37</v>
      </c>
      <c r="C36" s="10" t="s">
        <v>15</v>
      </c>
      <c r="D36" s="6" t="s">
        <v>83</v>
      </c>
      <c r="E36" s="9">
        <v>47959.22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/>
      <c r="M36" s="11"/>
      <c r="N36" s="38">
        <f t="shared" si="0"/>
        <v>47959.22</v>
      </c>
      <c r="T36" s="2"/>
    </row>
    <row r="37" spans="1:20" x14ac:dyDescent="0.25">
      <c r="A37" s="60">
        <v>28</v>
      </c>
      <c r="B37" s="56" t="s">
        <v>148</v>
      </c>
      <c r="C37" s="10" t="s">
        <v>110</v>
      </c>
      <c r="D37" s="6" t="s">
        <v>83</v>
      </c>
      <c r="E37" s="9"/>
      <c r="F37" s="11"/>
      <c r="G37" s="11"/>
      <c r="H37" s="11"/>
      <c r="I37" s="11"/>
      <c r="J37" s="11"/>
      <c r="K37" s="11"/>
      <c r="L37" s="11"/>
      <c r="M37" s="11">
        <v>41069.9</v>
      </c>
      <c r="N37" s="38">
        <f t="shared" si="0"/>
        <v>41069.9</v>
      </c>
      <c r="T37" s="2"/>
    </row>
    <row r="38" spans="1:20" x14ac:dyDescent="0.25">
      <c r="A38" s="60">
        <v>29</v>
      </c>
      <c r="B38" s="56" t="s">
        <v>40</v>
      </c>
      <c r="C38" s="10" t="s">
        <v>41</v>
      </c>
      <c r="D38" s="6" t="s">
        <v>83</v>
      </c>
      <c r="E38" s="9">
        <v>40120.92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/>
      <c r="M38" s="11"/>
      <c r="N38" s="38">
        <f t="shared" si="0"/>
        <v>40120.92</v>
      </c>
      <c r="T38" s="2"/>
    </row>
    <row r="39" spans="1:20" x14ac:dyDescent="0.25">
      <c r="A39" s="60">
        <v>30</v>
      </c>
      <c r="B39" s="56" t="s">
        <v>38</v>
      </c>
      <c r="C39" s="10" t="s">
        <v>39</v>
      </c>
      <c r="D39" s="6" t="s">
        <v>85</v>
      </c>
      <c r="E39" s="9">
        <v>34060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/>
      <c r="M39" s="11"/>
      <c r="N39" s="38">
        <f t="shared" si="0"/>
        <v>34060</v>
      </c>
      <c r="T39" s="2"/>
    </row>
    <row r="40" spans="1:20" x14ac:dyDescent="0.25">
      <c r="A40" s="60">
        <v>31</v>
      </c>
      <c r="B40" s="56" t="s">
        <v>42</v>
      </c>
      <c r="C40" s="10" t="s">
        <v>43</v>
      </c>
      <c r="D40" s="6" t="s">
        <v>85</v>
      </c>
      <c r="E40" s="9">
        <v>67800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/>
      <c r="M40" s="11"/>
      <c r="N40" s="38">
        <f t="shared" si="0"/>
        <v>67800</v>
      </c>
      <c r="T40" s="2"/>
    </row>
    <row r="41" spans="1:20" x14ac:dyDescent="0.25">
      <c r="A41" s="60">
        <v>32</v>
      </c>
      <c r="B41" s="56" t="s">
        <v>36</v>
      </c>
      <c r="C41" s="10" t="s">
        <v>15</v>
      </c>
      <c r="D41" s="6" t="s">
        <v>83</v>
      </c>
      <c r="E41" s="9">
        <v>141774.01999999999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/>
      <c r="M41" s="11"/>
      <c r="N41" s="38">
        <f t="shared" si="0"/>
        <v>141774.01999999999</v>
      </c>
      <c r="T41" s="2"/>
    </row>
    <row r="42" spans="1:20" x14ac:dyDescent="0.25">
      <c r="A42" s="60">
        <v>33</v>
      </c>
      <c r="B42" s="56" t="s">
        <v>120</v>
      </c>
      <c r="C42" s="10" t="s">
        <v>15</v>
      </c>
      <c r="D42" s="6" t="s">
        <v>83</v>
      </c>
      <c r="E42" s="9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70000</v>
      </c>
      <c r="L42" s="11"/>
      <c r="M42" s="11"/>
      <c r="N42" s="38">
        <f t="shared" si="0"/>
        <v>70000</v>
      </c>
      <c r="T42" s="2"/>
    </row>
    <row r="43" spans="1:20" x14ac:dyDescent="0.25">
      <c r="A43" s="60">
        <v>34</v>
      </c>
      <c r="B43" s="56" t="s">
        <v>44</v>
      </c>
      <c r="C43" s="10" t="s">
        <v>15</v>
      </c>
      <c r="D43" s="6" t="s">
        <v>83</v>
      </c>
      <c r="E43" s="9">
        <v>403860.6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/>
      <c r="M43" s="11"/>
      <c r="N43" s="38">
        <f t="shared" si="0"/>
        <v>403860.6</v>
      </c>
      <c r="T43" s="2"/>
    </row>
    <row r="44" spans="1:20" x14ac:dyDescent="0.25">
      <c r="A44" s="60">
        <v>35</v>
      </c>
      <c r="B44" s="56" t="s">
        <v>45</v>
      </c>
      <c r="C44" s="10" t="s">
        <v>15</v>
      </c>
      <c r="D44" s="6" t="s">
        <v>83</v>
      </c>
      <c r="E44" s="9">
        <v>257700.59</v>
      </c>
      <c r="F44" s="11">
        <v>0</v>
      </c>
      <c r="G44" s="11">
        <v>0</v>
      </c>
      <c r="H44" s="11">
        <v>0</v>
      </c>
      <c r="I44" s="11"/>
      <c r="J44" s="11">
        <v>0</v>
      </c>
      <c r="K44" s="11">
        <v>0</v>
      </c>
      <c r="L44" s="11"/>
      <c r="M44" s="11"/>
      <c r="N44" s="38">
        <f t="shared" si="0"/>
        <v>257700.59</v>
      </c>
      <c r="T44" s="2"/>
    </row>
    <row r="45" spans="1:20" x14ac:dyDescent="0.25">
      <c r="A45" s="60">
        <v>36</v>
      </c>
      <c r="B45" s="56" t="s">
        <v>46</v>
      </c>
      <c r="C45" s="5" t="s">
        <v>15</v>
      </c>
      <c r="D45" s="6" t="s">
        <v>83</v>
      </c>
      <c r="E45" s="11">
        <v>0</v>
      </c>
      <c r="F45" s="11">
        <v>18534</v>
      </c>
      <c r="G45" s="11">
        <v>0</v>
      </c>
      <c r="H45" s="11">
        <v>0</v>
      </c>
      <c r="I45" s="11">
        <v>0</v>
      </c>
      <c r="J45" s="11">
        <v>0</v>
      </c>
      <c r="K45" s="8">
        <v>0</v>
      </c>
      <c r="L45" s="8"/>
      <c r="M45" s="8"/>
      <c r="N45" s="38">
        <f t="shared" si="0"/>
        <v>18534</v>
      </c>
      <c r="T45" s="2"/>
    </row>
    <row r="46" spans="1:20" x14ac:dyDescent="0.25">
      <c r="A46" s="60">
        <v>37</v>
      </c>
      <c r="B46" s="56" t="s">
        <v>47</v>
      </c>
      <c r="C46" s="5" t="s">
        <v>15</v>
      </c>
      <c r="D46" s="6" t="s">
        <v>83</v>
      </c>
      <c r="E46" s="11">
        <v>500290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/>
      <c r="M46" s="11"/>
      <c r="N46" s="38">
        <f t="shared" si="0"/>
        <v>500290</v>
      </c>
      <c r="T46" s="2"/>
    </row>
    <row r="47" spans="1:20" x14ac:dyDescent="0.25">
      <c r="A47" s="60">
        <v>38</v>
      </c>
      <c r="B47" s="56" t="s">
        <v>121</v>
      </c>
      <c r="C47" s="5" t="s">
        <v>106</v>
      </c>
      <c r="D47" s="6" t="s">
        <v>85</v>
      </c>
      <c r="E47" s="11"/>
      <c r="F47" s="11"/>
      <c r="G47" s="11"/>
      <c r="H47" s="11"/>
      <c r="I47" s="11"/>
      <c r="J47" s="11"/>
      <c r="K47" s="11">
        <v>6195</v>
      </c>
      <c r="L47" s="11"/>
      <c r="M47" s="11"/>
      <c r="N47" s="38">
        <f t="shared" si="0"/>
        <v>6195</v>
      </c>
      <c r="T47" s="2"/>
    </row>
    <row r="48" spans="1:20" x14ac:dyDescent="0.25">
      <c r="A48" s="60">
        <v>39</v>
      </c>
      <c r="B48" s="56" t="s">
        <v>50</v>
      </c>
      <c r="C48" s="5" t="s">
        <v>30</v>
      </c>
      <c r="D48" s="6" t="s">
        <v>83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290552.03000000003</v>
      </c>
      <c r="L48" s="11">
        <v>0</v>
      </c>
      <c r="M48" s="11"/>
      <c r="N48" s="38">
        <f t="shared" si="0"/>
        <v>290552.03000000003</v>
      </c>
      <c r="T48" s="2"/>
    </row>
    <row r="49" spans="1:20" x14ac:dyDescent="0.25">
      <c r="A49" s="60">
        <v>40</v>
      </c>
      <c r="B49" s="56" t="s">
        <v>51</v>
      </c>
      <c r="C49" s="5" t="s">
        <v>15</v>
      </c>
      <c r="D49" s="6" t="s">
        <v>83</v>
      </c>
      <c r="E49" s="11">
        <v>42995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/>
      <c r="M49" s="11"/>
      <c r="N49" s="38">
        <f t="shared" si="0"/>
        <v>42995</v>
      </c>
      <c r="T49" s="2"/>
    </row>
    <row r="50" spans="1:20" x14ac:dyDescent="0.25">
      <c r="A50" s="60">
        <v>41</v>
      </c>
      <c r="B50" s="56" t="s">
        <v>48</v>
      </c>
      <c r="C50" s="5" t="s">
        <v>49</v>
      </c>
      <c r="D50" s="6" t="s">
        <v>83</v>
      </c>
      <c r="E50" s="11">
        <v>39999.99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/>
      <c r="M50" s="11"/>
      <c r="N50" s="38">
        <f t="shared" si="0"/>
        <v>39999.99</v>
      </c>
      <c r="T50" s="2"/>
    </row>
    <row r="51" spans="1:20" x14ac:dyDescent="0.25">
      <c r="A51" s="60">
        <v>42</v>
      </c>
      <c r="B51" s="56" t="s">
        <v>52</v>
      </c>
      <c r="C51" s="5" t="s">
        <v>15</v>
      </c>
      <c r="D51" s="6" t="s">
        <v>83</v>
      </c>
      <c r="E51" s="11">
        <v>19200</v>
      </c>
      <c r="F51" s="11">
        <v>0</v>
      </c>
      <c r="G51" s="8">
        <v>0</v>
      </c>
      <c r="H51" s="8">
        <v>0</v>
      </c>
      <c r="I51" s="11">
        <v>0</v>
      </c>
      <c r="J51" s="11">
        <v>0</v>
      </c>
      <c r="K51" s="11">
        <v>0</v>
      </c>
      <c r="L51" s="11"/>
      <c r="M51" s="11"/>
      <c r="N51" s="38">
        <f t="shared" si="0"/>
        <v>19200</v>
      </c>
      <c r="T51" s="2"/>
    </row>
    <row r="52" spans="1:20" x14ac:dyDescent="0.25">
      <c r="A52" s="60">
        <v>43</v>
      </c>
      <c r="B52" s="56" t="s">
        <v>53</v>
      </c>
      <c r="C52" s="5" t="s">
        <v>15</v>
      </c>
      <c r="D52" s="6" t="s">
        <v>83</v>
      </c>
      <c r="E52" s="11">
        <v>645495.88</v>
      </c>
      <c r="F52" s="11">
        <v>0</v>
      </c>
      <c r="G52" s="8">
        <v>0</v>
      </c>
      <c r="H52" s="11">
        <v>0</v>
      </c>
      <c r="I52" s="11">
        <v>0</v>
      </c>
      <c r="J52" s="11">
        <v>0</v>
      </c>
      <c r="K52" s="11">
        <v>0</v>
      </c>
      <c r="L52" s="11"/>
      <c r="M52" s="11"/>
      <c r="N52" s="38">
        <f t="shared" si="0"/>
        <v>645495.88</v>
      </c>
      <c r="T52" s="2"/>
    </row>
    <row r="53" spans="1:20" x14ac:dyDescent="0.25">
      <c r="A53" s="60">
        <v>44</v>
      </c>
      <c r="B53" s="56" t="s">
        <v>122</v>
      </c>
      <c r="C53" s="5" t="s">
        <v>123</v>
      </c>
      <c r="D53" s="6" t="s">
        <v>83</v>
      </c>
      <c r="E53" s="11"/>
      <c r="F53" s="11"/>
      <c r="G53" s="12"/>
      <c r="H53" s="11"/>
      <c r="I53" s="11"/>
      <c r="J53" s="11"/>
      <c r="K53" s="11">
        <v>124536</v>
      </c>
      <c r="L53" s="11"/>
      <c r="M53" s="11"/>
      <c r="N53" s="38">
        <f t="shared" si="0"/>
        <v>124536</v>
      </c>
      <c r="T53" s="2"/>
    </row>
    <row r="54" spans="1:20" x14ac:dyDescent="0.25">
      <c r="A54" s="60">
        <v>45</v>
      </c>
      <c r="B54" s="56" t="s">
        <v>55</v>
      </c>
      <c r="C54" s="5" t="s">
        <v>22</v>
      </c>
      <c r="D54" s="6" t="s">
        <v>83</v>
      </c>
      <c r="E54" s="8">
        <v>0</v>
      </c>
      <c r="F54" s="11">
        <v>33647.25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/>
      <c r="M54" s="11"/>
      <c r="N54" s="38">
        <f t="shared" si="0"/>
        <v>33647.25</v>
      </c>
      <c r="T54" s="2"/>
    </row>
    <row r="55" spans="1:20" x14ac:dyDescent="0.25">
      <c r="A55" s="60">
        <v>46</v>
      </c>
      <c r="B55" s="56" t="s">
        <v>54</v>
      </c>
      <c r="C55" s="5" t="s">
        <v>22</v>
      </c>
      <c r="D55" s="6" t="s">
        <v>83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56782.1</v>
      </c>
      <c r="K55" s="11">
        <v>0</v>
      </c>
      <c r="L55" s="11"/>
      <c r="M55" s="11"/>
      <c r="N55" s="38">
        <f t="shared" si="0"/>
        <v>56782.1</v>
      </c>
      <c r="T55" s="2"/>
    </row>
    <row r="56" spans="1:20" x14ac:dyDescent="0.25">
      <c r="A56" s="60">
        <v>47</v>
      </c>
      <c r="B56" s="56" t="s">
        <v>149</v>
      </c>
      <c r="C56" s="5" t="s">
        <v>22</v>
      </c>
      <c r="D56" s="6" t="s">
        <v>83</v>
      </c>
      <c r="E56" s="11"/>
      <c r="F56" s="11"/>
      <c r="G56" s="11"/>
      <c r="H56" s="11"/>
      <c r="I56" s="11"/>
      <c r="J56" s="11"/>
      <c r="K56" s="11"/>
      <c r="L56" s="11"/>
      <c r="M56" s="11">
        <f>'[2]Deuda con orden de compras'!H338</f>
        <v>59098</v>
      </c>
      <c r="N56" s="38">
        <f t="shared" si="0"/>
        <v>59098</v>
      </c>
      <c r="T56" s="2"/>
    </row>
    <row r="57" spans="1:20" x14ac:dyDescent="0.25">
      <c r="A57" s="60">
        <v>48</v>
      </c>
      <c r="B57" s="56" t="s">
        <v>56</v>
      </c>
      <c r="C57" s="5" t="s">
        <v>15</v>
      </c>
      <c r="D57" s="6" t="s">
        <v>83</v>
      </c>
      <c r="E57" s="11">
        <v>45356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/>
      <c r="M57" s="11"/>
      <c r="N57" s="38">
        <f t="shared" si="0"/>
        <v>45356</v>
      </c>
      <c r="T57" s="2"/>
    </row>
    <row r="58" spans="1:20" x14ac:dyDescent="0.25">
      <c r="A58" s="60">
        <v>49</v>
      </c>
      <c r="B58" s="56" t="s">
        <v>58</v>
      </c>
      <c r="C58" s="5" t="s">
        <v>15</v>
      </c>
      <c r="D58" s="6" t="s">
        <v>83</v>
      </c>
      <c r="E58" s="11">
        <v>277104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/>
      <c r="M58" s="11"/>
      <c r="N58" s="38">
        <f t="shared" si="0"/>
        <v>277104</v>
      </c>
      <c r="T58" s="2"/>
    </row>
    <row r="59" spans="1:20" x14ac:dyDescent="0.25">
      <c r="A59" s="60">
        <v>50</v>
      </c>
      <c r="B59" s="56" t="s">
        <v>59</v>
      </c>
      <c r="C59" s="5" t="s">
        <v>49</v>
      </c>
      <c r="D59" s="6" t="s">
        <v>83</v>
      </c>
      <c r="E59" s="11">
        <v>15800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/>
      <c r="M59" s="11"/>
      <c r="N59" s="38">
        <f t="shared" si="0"/>
        <v>15800</v>
      </c>
      <c r="T59" s="2"/>
    </row>
    <row r="60" spans="1:20" x14ac:dyDescent="0.25">
      <c r="A60" s="60">
        <v>51</v>
      </c>
      <c r="B60" s="56" t="s">
        <v>60</v>
      </c>
      <c r="C60" s="5" t="s">
        <v>105</v>
      </c>
      <c r="D60" s="6" t="s">
        <v>83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401884.53</v>
      </c>
      <c r="L60" s="11"/>
      <c r="M60" s="11"/>
      <c r="N60" s="38">
        <f t="shared" si="0"/>
        <v>401884.53</v>
      </c>
      <c r="T60" s="2"/>
    </row>
    <row r="61" spans="1:20" x14ac:dyDescent="0.25">
      <c r="A61" s="60">
        <v>52</v>
      </c>
      <c r="B61" s="56" t="s">
        <v>57</v>
      </c>
      <c r="C61" s="5" t="s">
        <v>15</v>
      </c>
      <c r="D61" s="6" t="s">
        <v>83</v>
      </c>
      <c r="E61" s="11">
        <v>0</v>
      </c>
      <c r="F61" s="11">
        <v>0</v>
      </c>
      <c r="G61" s="11">
        <v>249677</v>
      </c>
      <c r="H61" s="11">
        <v>0</v>
      </c>
      <c r="I61" s="11">
        <v>0</v>
      </c>
      <c r="J61" s="11"/>
      <c r="K61" s="11">
        <v>0</v>
      </c>
      <c r="L61" s="11"/>
      <c r="M61" s="11"/>
      <c r="N61" s="38">
        <f t="shared" si="0"/>
        <v>249677</v>
      </c>
      <c r="T61" s="2"/>
    </row>
    <row r="62" spans="1:20" x14ac:dyDescent="0.25">
      <c r="A62" s="60">
        <v>53</v>
      </c>
      <c r="B62" s="56" t="s">
        <v>124</v>
      </c>
      <c r="C62" s="5" t="s">
        <v>112</v>
      </c>
      <c r="D62" s="6" t="s">
        <v>83</v>
      </c>
      <c r="E62" s="11"/>
      <c r="F62" s="11"/>
      <c r="G62" s="11"/>
      <c r="H62" s="11"/>
      <c r="I62" s="11"/>
      <c r="J62" s="11"/>
      <c r="K62" s="11">
        <v>43584</v>
      </c>
      <c r="L62" s="11">
        <v>39081.599999999999</v>
      </c>
      <c r="M62" s="11">
        <v>149323.1</v>
      </c>
      <c r="N62" s="38">
        <f t="shared" si="0"/>
        <v>231988.7</v>
      </c>
      <c r="T62" s="2"/>
    </row>
    <row r="63" spans="1:20" x14ac:dyDescent="0.25">
      <c r="A63" s="60">
        <v>54</v>
      </c>
      <c r="B63" s="56" t="s">
        <v>125</v>
      </c>
      <c r="C63" s="5" t="s">
        <v>113</v>
      </c>
      <c r="D63" s="6" t="s">
        <v>83</v>
      </c>
      <c r="E63" s="11"/>
      <c r="F63" s="11"/>
      <c r="G63" s="11"/>
      <c r="H63" s="11"/>
      <c r="I63" s="11"/>
      <c r="J63" s="11"/>
      <c r="K63" s="11">
        <v>12245.26</v>
      </c>
      <c r="L63" s="11"/>
      <c r="M63" s="11"/>
      <c r="N63" s="38">
        <f t="shared" si="0"/>
        <v>12245.26</v>
      </c>
      <c r="T63" s="2"/>
    </row>
    <row r="64" spans="1:20" x14ac:dyDescent="0.25">
      <c r="A64" s="60">
        <v>55</v>
      </c>
      <c r="B64" s="56" t="s">
        <v>62</v>
      </c>
      <c r="C64" s="5" t="s">
        <v>15</v>
      </c>
      <c r="D64" s="6" t="s">
        <v>83</v>
      </c>
      <c r="E64" s="11">
        <v>70665</v>
      </c>
      <c r="F64" s="11">
        <v>0</v>
      </c>
      <c r="G64" s="11">
        <v>0</v>
      </c>
      <c r="H64" s="11">
        <v>0</v>
      </c>
      <c r="I64" s="11">
        <v>0</v>
      </c>
      <c r="J64" s="12">
        <v>0</v>
      </c>
      <c r="K64" s="12">
        <v>0</v>
      </c>
      <c r="L64" s="12"/>
      <c r="M64" s="12"/>
      <c r="N64" s="38">
        <f t="shared" si="0"/>
        <v>70665</v>
      </c>
      <c r="T64" s="2"/>
    </row>
    <row r="65" spans="1:20" x14ac:dyDescent="0.25">
      <c r="A65" s="60">
        <v>56</v>
      </c>
      <c r="B65" s="56" t="s">
        <v>61</v>
      </c>
      <c r="C65" s="5" t="s">
        <v>15</v>
      </c>
      <c r="D65" s="6" t="s">
        <v>83</v>
      </c>
      <c r="E65" s="11">
        <v>0</v>
      </c>
      <c r="F65" s="11">
        <v>0</v>
      </c>
      <c r="G65" s="11">
        <v>31624</v>
      </c>
      <c r="H65" s="11">
        <v>0</v>
      </c>
      <c r="I65" s="11">
        <v>0</v>
      </c>
      <c r="J65" s="12">
        <v>0</v>
      </c>
      <c r="K65" s="12">
        <v>0</v>
      </c>
      <c r="L65" s="12"/>
      <c r="M65" s="12"/>
      <c r="N65" s="38">
        <f t="shared" si="0"/>
        <v>31624</v>
      </c>
      <c r="T65" s="2"/>
    </row>
    <row r="66" spans="1:20" x14ac:dyDescent="0.25">
      <c r="A66" s="60">
        <v>57</v>
      </c>
      <c r="B66" s="56" t="s">
        <v>128</v>
      </c>
      <c r="C66" s="5" t="s">
        <v>129</v>
      </c>
      <c r="D66" s="6" t="s">
        <v>83</v>
      </c>
      <c r="E66" s="11"/>
      <c r="F66" s="11"/>
      <c r="G66" s="11"/>
      <c r="H66" s="11"/>
      <c r="I66" s="11"/>
      <c r="J66" s="11"/>
      <c r="K66" s="11"/>
      <c r="L66" s="11">
        <v>331451.51</v>
      </c>
      <c r="M66" s="11"/>
      <c r="N66" s="38">
        <f t="shared" si="0"/>
        <v>331451.51</v>
      </c>
      <c r="T66" s="2"/>
    </row>
    <row r="67" spans="1:20" x14ac:dyDescent="0.25">
      <c r="A67" s="60">
        <v>58</v>
      </c>
      <c r="B67" s="56" t="s">
        <v>150</v>
      </c>
      <c r="C67" s="5" t="s">
        <v>129</v>
      </c>
      <c r="D67" s="6" t="s">
        <v>83</v>
      </c>
      <c r="E67" s="11"/>
      <c r="F67" s="11"/>
      <c r="G67" s="11"/>
      <c r="H67" s="11"/>
      <c r="I67" s="11"/>
      <c r="J67" s="11"/>
      <c r="K67" s="11"/>
      <c r="L67" s="11"/>
      <c r="M67" s="11">
        <v>208930</v>
      </c>
      <c r="N67" s="38">
        <f t="shared" si="0"/>
        <v>208930</v>
      </c>
      <c r="T67" s="2"/>
    </row>
    <row r="68" spans="1:20" x14ac:dyDescent="0.25">
      <c r="A68" s="60">
        <v>59</v>
      </c>
      <c r="B68" s="56" t="s">
        <v>151</v>
      </c>
      <c r="C68" s="5" t="s">
        <v>129</v>
      </c>
      <c r="D68" s="6" t="s">
        <v>83</v>
      </c>
      <c r="E68" s="11"/>
      <c r="F68" s="11"/>
      <c r="G68" s="11"/>
      <c r="H68" s="11"/>
      <c r="I68" s="11"/>
      <c r="J68" s="11"/>
      <c r="K68" s="11"/>
      <c r="L68" s="11"/>
      <c r="M68" s="45">
        <v>18705</v>
      </c>
      <c r="N68" s="38">
        <f t="shared" si="0"/>
        <v>18705</v>
      </c>
      <c r="T68" s="2"/>
    </row>
    <row r="69" spans="1:20" x14ac:dyDescent="0.25">
      <c r="A69" s="60">
        <v>60</v>
      </c>
      <c r="B69" s="56" t="s">
        <v>63</v>
      </c>
      <c r="C69" s="5" t="s">
        <v>64</v>
      </c>
      <c r="D69" s="6" t="s">
        <v>83</v>
      </c>
      <c r="E69" s="11">
        <v>7800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8">
        <v>0</v>
      </c>
      <c r="L69" s="8"/>
      <c r="M69" s="8"/>
      <c r="N69" s="38">
        <f t="shared" si="0"/>
        <v>7800</v>
      </c>
      <c r="T69" s="2"/>
    </row>
    <row r="70" spans="1:20" x14ac:dyDescent="0.25">
      <c r="A70" s="60">
        <v>61</v>
      </c>
      <c r="B70" s="56" t="s">
        <v>99</v>
      </c>
      <c r="C70" s="5" t="s">
        <v>100</v>
      </c>
      <c r="D70" s="6" t="s">
        <v>85</v>
      </c>
      <c r="E70" s="9"/>
      <c r="F70" s="11"/>
      <c r="G70" s="11"/>
      <c r="H70" s="11"/>
      <c r="I70" s="11"/>
      <c r="J70" s="11"/>
      <c r="K70" s="11">
        <v>274350</v>
      </c>
      <c r="L70" s="11">
        <v>0</v>
      </c>
      <c r="M70" s="45">
        <v>63720</v>
      </c>
      <c r="N70" s="38">
        <f t="shared" si="0"/>
        <v>338070</v>
      </c>
      <c r="T70" s="2"/>
    </row>
    <row r="71" spans="1:20" x14ac:dyDescent="0.25">
      <c r="A71" s="60">
        <v>62</v>
      </c>
      <c r="B71" s="56" t="s">
        <v>94</v>
      </c>
      <c r="C71" s="5" t="s">
        <v>86</v>
      </c>
      <c r="D71" s="6" t="s">
        <v>83</v>
      </c>
      <c r="E71" s="9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10530</v>
      </c>
      <c r="K71" s="11">
        <v>0</v>
      </c>
      <c r="L71" s="11"/>
      <c r="M71" s="11"/>
      <c r="N71" s="38">
        <f t="shared" si="0"/>
        <v>10530</v>
      </c>
      <c r="T71" s="2"/>
    </row>
    <row r="72" spans="1:20" x14ac:dyDescent="0.25">
      <c r="A72" s="60">
        <v>63</v>
      </c>
      <c r="B72" s="56" t="s">
        <v>95</v>
      </c>
      <c r="C72" s="5" t="s">
        <v>96</v>
      </c>
      <c r="D72" s="6" t="s">
        <v>83</v>
      </c>
      <c r="E72" s="9"/>
      <c r="F72" s="11"/>
      <c r="G72" s="11"/>
      <c r="H72" s="11"/>
      <c r="I72" s="11"/>
      <c r="J72" s="11"/>
      <c r="K72" s="11">
        <v>50822.6</v>
      </c>
      <c r="L72" s="11"/>
      <c r="M72" s="11"/>
      <c r="N72" s="38">
        <f t="shared" si="0"/>
        <v>50822.6</v>
      </c>
      <c r="T72" s="2"/>
    </row>
    <row r="73" spans="1:20" x14ac:dyDescent="0.25">
      <c r="A73" s="60">
        <v>64</v>
      </c>
      <c r="B73" s="56" t="s">
        <v>66</v>
      </c>
      <c r="C73" s="5" t="s">
        <v>15</v>
      </c>
      <c r="D73" s="6" t="s">
        <v>83</v>
      </c>
      <c r="E73" s="12">
        <v>1259147.25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/>
      <c r="M73" s="11"/>
      <c r="N73" s="38">
        <f t="shared" ref="N73:N95" si="1">SUM(E73:M73)</f>
        <v>1259147.25</v>
      </c>
      <c r="T73" s="2"/>
    </row>
    <row r="74" spans="1:20" x14ac:dyDescent="0.25">
      <c r="A74" s="60">
        <v>65</v>
      </c>
      <c r="B74" s="56" t="s">
        <v>152</v>
      </c>
      <c r="C74" s="5" t="s">
        <v>15</v>
      </c>
      <c r="D74" s="6" t="s">
        <v>83</v>
      </c>
      <c r="E74" s="12"/>
      <c r="F74" s="11"/>
      <c r="G74" s="11"/>
      <c r="H74" s="11"/>
      <c r="I74" s="11"/>
      <c r="J74" s="11"/>
      <c r="K74" s="11"/>
      <c r="L74" s="11"/>
      <c r="M74" s="11">
        <v>7670</v>
      </c>
      <c r="N74" s="38">
        <f t="shared" si="1"/>
        <v>7670</v>
      </c>
      <c r="T74" s="2"/>
    </row>
    <row r="75" spans="1:20" x14ac:dyDescent="0.25">
      <c r="A75" s="60">
        <v>66</v>
      </c>
      <c r="B75" s="56" t="s">
        <v>91</v>
      </c>
      <c r="C75" s="5" t="s">
        <v>15</v>
      </c>
      <c r="D75" s="6" t="s">
        <v>83</v>
      </c>
      <c r="E75" s="12">
        <v>0</v>
      </c>
      <c r="F75" s="11">
        <v>0</v>
      </c>
      <c r="G75" s="11">
        <v>0</v>
      </c>
      <c r="H75" s="11">
        <v>0</v>
      </c>
      <c r="I75" s="11">
        <v>5323.7</v>
      </c>
      <c r="J75" s="11">
        <v>0</v>
      </c>
      <c r="K75" s="11">
        <v>0</v>
      </c>
      <c r="L75" s="11"/>
      <c r="M75" s="11"/>
      <c r="N75" s="38">
        <f t="shared" si="1"/>
        <v>5323.7</v>
      </c>
      <c r="T75" s="2"/>
    </row>
    <row r="76" spans="1:20" x14ac:dyDescent="0.25">
      <c r="A76" s="60">
        <v>67</v>
      </c>
      <c r="B76" s="56" t="s">
        <v>153</v>
      </c>
      <c r="C76" s="5" t="s">
        <v>130</v>
      </c>
      <c r="D76" s="6" t="s">
        <v>83</v>
      </c>
      <c r="E76" s="12"/>
      <c r="F76" s="11"/>
      <c r="G76" s="11"/>
      <c r="H76" s="11"/>
      <c r="I76" s="11"/>
      <c r="J76" s="11"/>
      <c r="K76" s="11"/>
      <c r="L76" s="11">
        <v>161931.35</v>
      </c>
      <c r="M76" s="11">
        <v>88154.78</v>
      </c>
      <c r="N76" s="38">
        <f t="shared" si="1"/>
        <v>250086.13</v>
      </c>
      <c r="T76" s="2"/>
    </row>
    <row r="77" spans="1:20" x14ac:dyDescent="0.25">
      <c r="A77" s="60">
        <v>68</v>
      </c>
      <c r="B77" s="56" t="s">
        <v>114</v>
      </c>
      <c r="C77" s="5" t="s">
        <v>69</v>
      </c>
      <c r="D77" s="6" t="s">
        <v>85</v>
      </c>
      <c r="E77" s="12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718888.95999999996</v>
      </c>
      <c r="L77" s="11"/>
      <c r="M77" s="11"/>
      <c r="N77" s="38">
        <f t="shared" si="1"/>
        <v>718888.95999999996</v>
      </c>
      <c r="T77" s="2"/>
    </row>
    <row r="78" spans="1:20" x14ac:dyDescent="0.25">
      <c r="A78" s="60">
        <v>69</v>
      </c>
      <c r="B78" s="56" t="s">
        <v>107</v>
      </c>
      <c r="C78" s="5" t="s">
        <v>35</v>
      </c>
      <c r="D78" s="6" t="s">
        <v>85</v>
      </c>
      <c r="E78" s="12"/>
      <c r="F78" s="11"/>
      <c r="G78" s="11"/>
      <c r="H78" s="11"/>
      <c r="I78" s="11"/>
      <c r="J78" s="11"/>
      <c r="K78" s="11">
        <v>0</v>
      </c>
      <c r="L78" s="11"/>
      <c r="M78" s="11">
        <v>37911.910000000003</v>
      </c>
      <c r="N78" s="38">
        <f t="shared" si="1"/>
        <v>37911.910000000003</v>
      </c>
      <c r="T78" s="2"/>
    </row>
    <row r="79" spans="1:20" x14ac:dyDescent="0.25">
      <c r="A79" s="60">
        <v>70</v>
      </c>
      <c r="B79" s="56" t="s">
        <v>68</v>
      </c>
      <c r="C79" s="5" t="s">
        <v>69</v>
      </c>
      <c r="D79" s="6" t="s">
        <v>83</v>
      </c>
      <c r="E79" s="9">
        <v>36451.199999999997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/>
      <c r="M79" s="11"/>
      <c r="N79" s="38">
        <f t="shared" si="1"/>
        <v>36451.199999999997</v>
      </c>
      <c r="T79" s="2"/>
    </row>
    <row r="80" spans="1:20" x14ac:dyDescent="0.25">
      <c r="A80" s="60">
        <v>71</v>
      </c>
      <c r="B80" s="56" t="s">
        <v>132</v>
      </c>
      <c r="C80" s="5" t="s">
        <v>133</v>
      </c>
      <c r="D80" s="6" t="s">
        <v>83</v>
      </c>
      <c r="E80" s="9"/>
      <c r="F80" s="11"/>
      <c r="G80" s="11"/>
      <c r="H80" s="11"/>
      <c r="I80" s="11"/>
      <c r="J80" s="11"/>
      <c r="K80" s="11"/>
      <c r="L80" s="11">
        <v>10856</v>
      </c>
      <c r="M80" s="46">
        <v>45135</v>
      </c>
      <c r="N80" s="38">
        <f t="shared" si="1"/>
        <v>55991</v>
      </c>
      <c r="T80" s="2"/>
    </row>
    <row r="81" spans="1:20" x14ac:dyDescent="0.25">
      <c r="A81" s="60">
        <v>72</v>
      </c>
      <c r="B81" s="56" t="s">
        <v>77</v>
      </c>
      <c r="C81" s="5" t="s">
        <v>15</v>
      </c>
      <c r="D81" s="6" t="s">
        <v>83</v>
      </c>
      <c r="E81" s="9">
        <v>144982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/>
      <c r="M81" s="11"/>
      <c r="N81" s="38">
        <f t="shared" si="1"/>
        <v>144982</v>
      </c>
      <c r="T81" s="2"/>
    </row>
    <row r="82" spans="1:20" x14ac:dyDescent="0.25">
      <c r="A82" s="60">
        <v>73</v>
      </c>
      <c r="B82" s="56" t="s">
        <v>73</v>
      </c>
      <c r="C82" s="5" t="s">
        <v>74</v>
      </c>
      <c r="D82" s="6" t="s">
        <v>85</v>
      </c>
      <c r="E82" s="12">
        <v>0</v>
      </c>
      <c r="F82" s="11">
        <v>0</v>
      </c>
      <c r="G82" s="11">
        <v>4000</v>
      </c>
      <c r="H82" s="11">
        <v>0</v>
      </c>
      <c r="I82" s="11">
        <v>0</v>
      </c>
      <c r="J82" s="11">
        <v>0</v>
      </c>
      <c r="K82" s="11">
        <v>0</v>
      </c>
      <c r="L82" s="11"/>
      <c r="M82" s="11"/>
      <c r="N82" s="38">
        <f t="shared" si="1"/>
        <v>4000</v>
      </c>
      <c r="T82" s="2"/>
    </row>
    <row r="83" spans="1:20" x14ac:dyDescent="0.25">
      <c r="A83" s="60">
        <v>74</v>
      </c>
      <c r="B83" s="56" t="s">
        <v>76</v>
      </c>
      <c r="C83" s="5" t="s">
        <v>19</v>
      </c>
      <c r="D83" s="6" t="s">
        <v>83</v>
      </c>
      <c r="E83" s="9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51129.4</v>
      </c>
      <c r="L83" s="11">
        <v>129127.4</v>
      </c>
      <c r="M83" s="47">
        <v>42231.11</v>
      </c>
      <c r="N83" s="38">
        <f t="shared" si="1"/>
        <v>222487.90999999997</v>
      </c>
      <c r="T83" s="2"/>
    </row>
    <row r="84" spans="1:20" x14ac:dyDescent="0.25">
      <c r="A84" s="60">
        <v>75</v>
      </c>
      <c r="B84" s="56" t="s">
        <v>70</v>
      </c>
      <c r="C84" s="5" t="s">
        <v>15</v>
      </c>
      <c r="D84" s="6" t="s">
        <v>83</v>
      </c>
      <c r="E84" s="12">
        <v>296199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/>
      <c r="M84" s="11"/>
      <c r="N84" s="38">
        <f t="shared" si="1"/>
        <v>296199</v>
      </c>
      <c r="T84" s="2"/>
    </row>
    <row r="85" spans="1:20" x14ac:dyDescent="0.25">
      <c r="A85" s="60">
        <v>76</v>
      </c>
      <c r="B85" s="56" t="s">
        <v>71</v>
      </c>
      <c r="C85" s="5" t="s">
        <v>15</v>
      </c>
      <c r="D85" s="6" t="s">
        <v>83</v>
      </c>
      <c r="E85" s="8">
        <v>28601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/>
      <c r="M85" s="11"/>
      <c r="N85" s="38">
        <f t="shared" si="1"/>
        <v>28601</v>
      </c>
      <c r="T85" s="2"/>
    </row>
    <row r="86" spans="1:20" x14ac:dyDescent="0.25">
      <c r="A86" s="60">
        <v>77</v>
      </c>
      <c r="B86" s="56" t="s">
        <v>72</v>
      </c>
      <c r="C86" s="5" t="s">
        <v>15</v>
      </c>
      <c r="D86" s="6" t="s">
        <v>83</v>
      </c>
      <c r="E86" s="9">
        <v>107823.14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/>
      <c r="M86" s="11"/>
      <c r="N86" s="38">
        <f t="shared" si="1"/>
        <v>107823.14</v>
      </c>
      <c r="T86" s="2"/>
    </row>
    <row r="87" spans="1:20" x14ac:dyDescent="0.25">
      <c r="A87" s="60">
        <v>78</v>
      </c>
      <c r="B87" s="56" t="s">
        <v>75</v>
      </c>
      <c r="C87" s="5" t="s">
        <v>15</v>
      </c>
      <c r="D87" s="6" t="s">
        <v>83</v>
      </c>
      <c r="E87" s="9">
        <v>123734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/>
      <c r="M87" s="11"/>
      <c r="N87" s="38">
        <f t="shared" si="1"/>
        <v>123734</v>
      </c>
      <c r="T87" s="2"/>
    </row>
    <row r="88" spans="1:20" x14ac:dyDescent="0.25">
      <c r="A88" s="60">
        <v>79</v>
      </c>
      <c r="B88" s="56" t="s">
        <v>154</v>
      </c>
      <c r="C88" s="5" t="s">
        <v>69</v>
      </c>
      <c r="D88" s="6" t="s">
        <v>83</v>
      </c>
      <c r="E88" s="9"/>
      <c r="F88" s="11"/>
      <c r="G88" s="11"/>
      <c r="H88" s="11"/>
      <c r="I88" s="11"/>
      <c r="J88" s="11"/>
      <c r="K88" s="11"/>
      <c r="L88" s="11"/>
      <c r="M88" s="11">
        <v>56430</v>
      </c>
      <c r="N88" s="38">
        <f t="shared" si="1"/>
        <v>56430</v>
      </c>
      <c r="T88" s="2"/>
    </row>
    <row r="89" spans="1:20" x14ac:dyDescent="0.25">
      <c r="A89" s="60">
        <v>80</v>
      </c>
      <c r="B89" s="56" t="s">
        <v>78</v>
      </c>
      <c r="C89" s="5" t="s">
        <v>28</v>
      </c>
      <c r="D89" s="6" t="s">
        <v>83</v>
      </c>
      <c r="E89" s="8">
        <v>0</v>
      </c>
      <c r="F89" s="11">
        <v>0</v>
      </c>
      <c r="G89" s="11">
        <v>41152.5</v>
      </c>
      <c r="H89" s="11">
        <v>0</v>
      </c>
      <c r="I89" s="11">
        <v>0</v>
      </c>
      <c r="J89" s="11">
        <v>0</v>
      </c>
      <c r="K89" s="11">
        <v>0</v>
      </c>
      <c r="L89" s="11"/>
      <c r="M89" s="11"/>
      <c r="N89" s="38">
        <f t="shared" si="1"/>
        <v>41152.5</v>
      </c>
      <c r="T89" s="2"/>
    </row>
    <row r="90" spans="1:20" x14ac:dyDescent="0.25">
      <c r="A90" s="60">
        <v>81</v>
      </c>
      <c r="B90" s="56" t="s">
        <v>115</v>
      </c>
      <c r="C90" s="5" t="s">
        <v>116</v>
      </c>
      <c r="D90" s="6" t="s">
        <v>83</v>
      </c>
      <c r="E90" s="8"/>
      <c r="F90" s="11"/>
      <c r="G90" s="11"/>
      <c r="H90" s="11"/>
      <c r="I90" s="11"/>
      <c r="J90" s="11"/>
      <c r="K90" s="11">
        <v>0</v>
      </c>
      <c r="L90" s="11">
        <v>0</v>
      </c>
      <c r="M90" s="44">
        <v>27208</v>
      </c>
      <c r="N90" s="38">
        <f t="shared" si="1"/>
        <v>27208</v>
      </c>
      <c r="T90" s="2"/>
    </row>
    <row r="91" spans="1:20" x14ac:dyDescent="0.25">
      <c r="A91" s="60">
        <v>82</v>
      </c>
      <c r="B91" s="56" t="s">
        <v>131</v>
      </c>
      <c r="C91" s="5" t="s">
        <v>69</v>
      </c>
      <c r="D91" s="6" t="s">
        <v>83</v>
      </c>
      <c r="E91" s="8"/>
      <c r="F91" s="11"/>
      <c r="G91" s="11"/>
      <c r="H91" s="11"/>
      <c r="I91" s="11"/>
      <c r="J91" s="11"/>
      <c r="K91" s="11"/>
      <c r="L91" s="11">
        <v>50400</v>
      </c>
      <c r="M91" s="11"/>
      <c r="N91" s="38">
        <f t="shared" si="1"/>
        <v>50400</v>
      </c>
      <c r="T91" s="2"/>
    </row>
    <row r="92" spans="1:20" x14ac:dyDescent="0.25">
      <c r="A92" s="60">
        <v>83</v>
      </c>
      <c r="B92" s="56" t="s">
        <v>80</v>
      </c>
      <c r="C92" s="5" t="s">
        <v>15</v>
      </c>
      <c r="D92" s="6" t="s">
        <v>83</v>
      </c>
      <c r="E92" s="8">
        <v>1240912.3999999999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/>
      <c r="M92" s="11"/>
      <c r="N92" s="38">
        <f t="shared" si="1"/>
        <v>1240912.3999999999</v>
      </c>
      <c r="T92" s="2"/>
    </row>
    <row r="93" spans="1:20" x14ac:dyDescent="0.25">
      <c r="A93" s="60">
        <v>84</v>
      </c>
      <c r="B93" s="56" t="s">
        <v>79</v>
      </c>
      <c r="C93" s="5" t="s">
        <v>15</v>
      </c>
      <c r="D93" s="6" t="s">
        <v>83</v>
      </c>
      <c r="E93" s="8">
        <v>0</v>
      </c>
      <c r="F93" s="11">
        <v>278096.52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/>
      <c r="M93" s="11"/>
      <c r="N93" s="38">
        <f t="shared" si="1"/>
        <v>278096.52</v>
      </c>
      <c r="T93" s="2"/>
    </row>
    <row r="94" spans="1:20" x14ac:dyDescent="0.25">
      <c r="A94" s="60">
        <v>85</v>
      </c>
      <c r="B94" s="56" t="s">
        <v>81</v>
      </c>
      <c r="C94" s="5" t="s">
        <v>15</v>
      </c>
      <c r="D94" s="6" t="s">
        <v>83</v>
      </c>
      <c r="E94" s="8">
        <v>510958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/>
      <c r="M94" s="11"/>
      <c r="N94" s="38">
        <f t="shared" si="1"/>
        <v>510958</v>
      </c>
      <c r="T94" s="2"/>
    </row>
    <row r="95" spans="1:20" ht="15.75" thickBot="1" x14ac:dyDescent="0.3">
      <c r="A95" s="61">
        <v>86</v>
      </c>
      <c r="B95" s="58" t="s">
        <v>126</v>
      </c>
      <c r="C95" s="48" t="s">
        <v>67</v>
      </c>
      <c r="D95" s="49" t="s">
        <v>83</v>
      </c>
      <c r="E95" s="50"/>
      <c r="F95" s="51"/>
      <c r="G95" s="51"/>
      <c r="H95" s="51"/>
      <c r="I95" s="51"/>
      <c r="J95" s="51"/>
      <c r="K95" s="51">
        <v>4720</v>
      </c>
      <c r="L95" s="51"/>
      <c r="M95" s="51">
        <v>43188</v>
      </c>
      <c r="N95" s="53">
        <f t="shared" si="1"/>
        <v>47908</v>
      </c>
      <c r="T95" s="2"/>
    </row>
    <row r="96" spans="1:20" ht="15.75" thickBot="1" x14ac:dyDescent="0.3">
      <c r="A96" s="54"/>
      <c r="B96" s="40" t="s">
        <v>90</v>
      </c>
      <c r="C96" s="41"/>
      <c r="D96" s="42"/>
      <c r="E96" s="43">
        <f>SUM(E10:E95)</f>
        <v>7428953.4499999993</v>
      </c>
      <c r="F96" s="43">
        <f t="shared" ref="F96:M96" si="2">SUM(F10:F95)</f>
        <v>383873.37</v>
      </c>
      <c r="G96" s="43">
        <f t="shared" si="2"/>
        <v>326453.5</v>
      </c>
      <c r="H96" s="43">
        <f t="shared" si="2"/>
        <v>0</v>
      </c>
      <c r="I96" s="43">
        <f t="shared" si="2"/>
        <v>5323.7</v>
      </c>
      <c r="J96" s="43">
        <f t="shared" si="2"/>
        <v>102412.1</v>
      </c>
      <c r="K96" s="43">
        <f t="shared" si="2"/>
        <v>2658679.02</v>
      </c>
      <c r="L96" s="43">
        <f t="shared" si="2"/>
        <v>1130369.22</v>
      </c>
      <c r="M96" s="43">
        <f t="shared" si="2"/>
        <v>1752946.61</v>
      </c>
      <c r="N96" s="25">
        <f>SUM(N10:N95)</f>
        <v>13789010.970000001</v>
      </c>
      <c r="T96" s="2"/>
    </row>
    <row r="97" spans="1:20" x14ac:dyDescent="0.25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31"/>
      <c r="L97" s="31"/>
      <c r="M97" s="31"/>
      <c r="N97" s="30"/>
      <c r="T97" s="2"/>
    </row>
    <row r="98" spans="1:20" x14ac:dyDescent="0.25">
      <c r="A98" s="26"/>
      <c r="B98" s="27"/>
      <c r="C98" s="28"/>
      <c r="D98" s="29"/>
      <c r="E98" s="30"/>
      <c r="F98" s="31"/>
      <c r="G98" s="31"/>
      <c r="H98" s="31"/>
      <c r="I98" s="31"/>
      <c r="J98" s="31"/>
      <c r="K98" s="31"/>
      <c r="L98" s="31"/>
      <c r="M98" s="31"/>
      <c r="N98" s="30"/>
      <c r="T98" s="2"/>
    </row>
    <row r="99" spans="1:20" ht="18.75" x14ac:dyDescent="0.3">
      <c r="A99" s="26"/>
      <c r="B99" s="4" t="s">
        <v>117</v>
      </c>
      <c r="C99" s="4"/>
      <c r="D99" s="1" t="s">
        <v>6</v>
      </c>
      <c r="E99" s="14" t="s">
        <v>118</v>
      </c>
      <c r="F99" s="13"/>
      <c r="G99" s="19"/>
      <c r="I99" s="18"/>
      <c r="J99" s="18"/>
      <c r="K99" s="21" t="s">
        <v>139</v>
      </c>
      <c r="L99" s="62"/>
      <c r="M99" s="62"/>
      <c r="N99" s="30"/>
      <c r="T99" s="2"/>
    </row>
    <row r="100" spans="1:20" x14ac:dyDescent="0.25">
      <c r="A100" s="4" t="s">
        <v>87</v>
      </c>
      <c r="B100" s="4" t="s">
        <v>137</v>
      </c>
      <c r="D100" s="20"/>
      <c r="E100" s="13"/>
      <c r="F100" s="22" t="s">
        <v>138</v>
      </c>
      <c r="H100" s="21"/>
      <c r="I100" s="23"/>
      <c r="J100" s="21"/>
      <c r="K100" s="13"/>
      <c r="L100" s="13" t="s">
        <v>140</v>
      </c>
      <c r="M100" s="13"/>
      <c r="N100" s="24"/>
    </row>
    <row r="103" spans="1:20" x14ac:dyDescent="0.25">
      <c r="G103" s="2"/>
      <c r="H103" s="2"/>
    </row>
    <row r="104" spans="1:20" x14ac:dyDescent="0.25">
      <c r="A104" t="s">
        <v>89</v>
      </c>
      <c r="G104" s="3"/>
      <c r="H104" s="3"/>
    </row>
    <row r="105" spans="1:20" x14ac:dyDescent="0.25">
      <c r="A105" t="s">
        <v>88</v>
      </c>
      <c r="F105" s="2"/>
      <c r="G105" s="3"/>
      <c r="H105" s="3"/>
    </row>
    <row r="106" spans="1:20" x14ac:dyDescent="0.25">
      <c r="A106" t="s">
        <v>97</v>
      </c>
      <c r="C106" s="3"/>
      <c r="D106" s="3"/>
      <c r="F106" s="3"/>
    </row>
  </sheetData>
  <sortState xmlns:xlrd2="http://schemas.microsoft.com/office/spreadsheetml/2017/richdata2" ref="B10:L90">
    <sortCondition ref="B10"/>
  </sortState>
  <mergeCells count="3">
    <mergeCell ref="A4:H4"/>
    <mergeCell ref="A5:H5"/>
    <mergeCell ref="A6:H6"/>
  </mergeCells>
  <pageMargins left="0.23622047244094491" right="0.23622047244094491" top="0.74803149606299213" bottom="0.74803149606299213" header="0.31496062992125984" footer="0.31496062992125984"/>
  <pageSetup paperSize="5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DEUDA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Ynes Danilda Abreu Ureña</dc:creator>
  <cp:lastModifiedBy>Carolina Guichal</cp:lastModifiedBy>
  <cp:lastPrinted>2026-03-03T13:01:11Z</cp:lastPrinted>
  <dcterms:created xsi:type="dcterms:W3CDTF">2021-03-11T12:14:44Z</dcterms:created>
  <dcterms:modified xsi:type="dcterms:W3CDTF">2026-04-13T15:17:28Z</dcterms:modified>
</cp:coreProperties>
</file>