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45814EBF-844B-4DD1-992B-5E198E233599}" xr6:coauthVersionLast="47" xr6:coauthVersionMax="47" xr10:uidLastSave="{00000000-0000-0000-0000-000000000000}"/>
  <bookViews>
    <workbookView xWindow="-120" yWindow="-120" windowWidth="24240" windowHeight="13140" activeTab="2" xr2:uid="{F275A185-9C4A-496C-B907-BCA4C0E0FC6A}"/>
  </bookViews>
  <sheets>
    <sheet name="Laboratorio octubre 2025" sheetId="4" r:id="rId1"/>
    <sheet name="Noviembre 2025" sheetId="5" r:id="rId2"/>
    <sheet name="Diciembre 2025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0" i="6" l="1"/>
  <c r="G149" i="6"/>
  <c r="G148" i="6"/>
  <c r="G147" i="6"/>
  <c r="G146" i="6"/>
  <c r="G145" i="6"/>
  <c r="G144" i="6"/>
  <c r="G143" i="6"/>
  <c r="G142" i="6"/>
  <c r="G141" i="6"/>
  <c r="G151" i="6" s="1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38" i="6" s="1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104" i="6" s="1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84" i="6" s="1"/>
  <c r="G57" i="6"/>
  <c r="G56" i="6"/>
  <c r="G55" i="6"/>
  <c r="G54" i="6"/>
  <c r="G53" i="6"/>
  <c r="G52" i="6"/>
  <c r="G51" i="6"/>
  <c r="G50" i="6"/>
  <c r="G49" i="6"/>
  <c r="G48" i="6"/>
  <c r="G58" i="6" s="1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4" i="6" s="1"/>
  <c r="G146" i="5"/>
  <c r="G145" i="5"/>
  <c r="G144" i="5"/>
  <c r="G143" i="5"/>
  <c r="G142" i="5"/>
  <c r="G141" i="5"/>
  <c r="G140" i="5"/>
  <c r="G139" i="5"/>
  <c r="G147" i="5" s="1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36" i="5" s="1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103" i="5" s="1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83" i="5" s="1"/>
  <c r="G56" i="5"/>
  <c r="G55" i="5"/>
  <c r="G54" i="5"/>
  <c r="G53" i="5"/>
  <c r="G52" i="5"/>
  <c r="G51" i="5"/>
  <c r="G50" i="5"/>
  <c r="G49" i="5"/>
  <c r="G48" i="5"/>
  <c r="G47" i="5"/>
  <c r="G57" i="5" s="1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43" i="5" s="1"/>
  <c r="G147" i="4"/>
  <c r="G146" i="4"/>
  <c r="G145" i="4"/>
  <c r="G144" i="4"/>
  <c r="G143" i="4"/>
  <c r="G142" i="4"/>
  <c r="G141" i="4"/>
  <c r="G140" i="4"/>
  <c r="G148" i="4" s="1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37" i="4" s="1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104" i="4" s="1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83" i="4" s="1"/>
  <c r="G56" i="4"/>
  <c r="G55" i="4"/>
  <c r="G54" i="4"/>
  <c r="G53" i="4"/>
  <c r="G52" i="4"/>
  <c r="G51" i="4"/>
  <c r="G50" i="4"/>
  <c r="G49" i="4"/>
  <c r="G48" i="4"/>
  <c r="G47" i="4"/>
  <c r="G57" i="4" s="1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43" i="4" s="1"/>
  <c r="G153" i="6" l="1"/>
  <c r="G149" i="5"/>
  <c r="G150" i="4"/>
</calcChain>
</file>

<file path=xl/sharedStrings.xml><?xml version="1.0" encoding="utf-8"?>
<sst xmlns="http://schemas.openxmlformats.org/spreadsheetml/2006/main" count="1015" uniqueCount="191">
  <si>
    <t>INVENTARIO LABORATORIO</t>
  </si>
  <si>
    <t>PRODUCTOS</t>
  </si>
  <si>
    <t>CANTIDADES</t>
  </si>
  <si>
    <t>UNIDADES</t>
  </si>
  <si>
    <t>NO. LOTE</t>
  </si>
  <si>
    <t>F. DE VENC.</t>
  </si>
  <si>
    <t xml:space="preserve">VALOR UNIT  </t>
  </si>
  <si>
    <t>VALOR TOTAL</t>
  </si>
  <si>
    <t>APLIC.DE MADERA</t>
  </si>
  <si>
    <t>PAQ</t>
  </si>
  <si>
    <t>ANTI A</t>
  </si>
  <si>
    <t>FCO 10ML</t>
  </si>
  <si>
    <t>60156F3</t>
  </si>
  <si>
    <t>ANTI B</t>
  </si>
  <si>
    <t>FC0 10ML</t>
  </si>
  <si>
    <t>ANTI D</t>
  </si>
  <si>
    <t>ANTIGLOBULINA</t>
  </si>
  <si>
    <t>ALBUMINA BOVINA</t>
  </si>
  <si>
    <t>BAJANTE TRANSF.</t>
  </si>
  <si>
    <t>PAQ 25UDS</t>
  </si>
  <si>
    <t>CELLPACK DCL</t>
  </si>
  <si>
    <t>GR 20 LIT</t>
  </si>
  <si>
    <t>CELL CLEAN AUTO</t>
  </si>
  <si>
    <t>UDS</t>
  </si>
  <si>
    <t>A3170</t>
  </si>
  <si>
    <t>PORTA OBJETOS</t>
  </si>
  <si>
    <t>PAQ 72UDS</t>
  </si>
  <si>
    <t>GLUCOLA</t>
  </si>
  <si>
    <t>CUBRE OBJETOS</t>
  </si>
  <si>
    <t>CAJA 10 PQ</t>
  </si>
  <si>
    <t>DENGUE IGG/IGM</t>
  </si>
  <si>
    <t>PAQ25UDS</t>
  </si>
  <si>
    <t>PAQ 500 U</t>
  </si>
  <si>
    <t>HCG</t>
  </si>
  <si>
    <t>HEP B</t>
  </si>
  <si>
    <t>GJT104T3</t>
  </si>
  <si>
    <t>HEP. C</t>
  </si>
  <si>
    <t>MYTHIC DILUENTE</t>
  </si>
  <si>
    <t>20 LIT</t>
  </si>
  <si>
    <t>303-84</t>
  </si>
  <si>
    <t>MYTHIC LISANTE</t>
  </si>
  <si>
    <t>1 LIT</t>
  </si>
  <si>
    <t>303-92</t>
  </si>
  <si>
    <t>31/11/2025</t>
  </si>
  <si>
    <t>MYTHIC CLEANER</t>
  </si>
  <si>
    <t>2 LIT</t>
  </si>
  <si>
    <t>302-26</t>
  </si>
  <si>
    <t>MYTHIC CONTROLES</t>
  </si>
  <si>
    <t>2,5ML</t>
  </si>
  <si>
    <t>B0524</t>
  </si>
  <si>
    <t>SANGRE OCULTA</t>
  </si>
  <si>
    <t>PAQ100 U</t>
  </si>
  <si>
    <t>0919132-1</t>
  </si>
  <si>
    <t>LYSER CELL WDF1</t>
  </si>
  <si>
    <t>GL 5 LIT</t>
  </si>
  <si>
    <t>P3007</t>
  </si>
  <si>
    <t>SULFOLYSER SLS</t>
  </si>
  <si>
    <t>GL 5LIT</t>
  </si>
  <si>
    <t>P4013</t>
  </si>
  <si>
    <t>TIPS AMARILLO</t>
  </si>
  <si>
    <t>PAQ 1000U</t>
  </si>
  <si>
    <t>TIPS AZULES</t>
  </si>
  <si>
    <t>PAQ500 U</t>
  </si>
  <si>
    <t>TIRILLAS DE ORINA</t>
  </si>
  <si>
    <t>FCOS</t>
  </si>
  <si>
    <t>TOXOPLASMOSIS</t>
  </si>
  <si>
    <t>30/02/2026</t>
  </si>
  <si>
    <t>TRANS. PEDIAT. 150ML</t>
  </si>
  <si>
    <t>TUBOS/MORADA 4 ML</t>
  </si>
  <si>
    <t>TUBOS/MORADA 3 ML</t>
  </si>
  <si>
    <t>TUBOS/T MORADA 2ML</t>
  </si>
  <si>
    <t>TUBOS/T MORADA 1ML</t>
  </si>
  <si>
    <t>TUBOS/T  ROJA</t>
  </si>
  <si>
    <t>FRASCOS ESTERIL(ORINA</t>
  </si>
  <si>
    <t>KIT</t>
  </si>
  <si>
    <t>FLUOROCELL WDF</t>
  </si>
  <si>
    <t>A4005</t>
  </si>
  <si>
    <t>TUBOS DE CRIST 12/75</t>
  </si>
  <si>
    <t>TUBOS CRIST 13/100</t>
  </si>
  <si>
    <t>TUBOS T/ AZUL</t>
  </si>
  <si>
    <t>PRODUCTOS(manuales)</t>
  </si>
  <si>
    <t>Pipetas Eritro</t>
  </si>
  <si>
    <t>PCR</t>
  </si>
  <si>
    <t>ASO</t>
  </si>
  <si>
    <t>VDRL</t>
  </si>
  <si>
    <t>FCO</t>
  </si>
  <si>
    <t>FR</t>
  </si>
  <si>
    <t>CLEANER DYMIND</t>
  </si>
  <si>
    <t>LISANTE DIMIND</t>
  </si>
  <si>
    <t>CONTROLES DIMIND</t>
  </si>
  <si>
    <t>kit</t>
  </si>
  <si>
    <t>DILUYENTE DYIMIND</t>
  </si>
  <si>
    <t>GARRAFON</t>
  </si>
  <si>
    <t>MAQUINA DDE QUIMICA PKL</t>
  </si>
  <si>
    <t>COPAS PARA MUESTRAS</t>
  </si>
  <si>
    <t>ALP</t>
  </si>
  <si>
    <t>AMILASA</t>
  </si>
  <si>
    <t>AGUA DESTILADA</t>
  </si>
  <si>
    <t>ACIDO URICO</t>
  </si>
  <si>
    <t>TRIGLICERIDO</t>
  </si>
  <si>
    <t>CONTROL PATOLOGICO</t>
  </si>
  <si>
    <t>VIAL</t>
  </si>
  <si>
    <t>CONTROL NORMAL</t>
  </si>
  <si>
    <t>CALIBRADORES</t>
  </si>
  <si>
    <t>CALCIO</t>
  </si>
  <si>
    <t>111XA</t>
  </si>
  <si>
    <t>COLESTEROL</t>
  </si>
  <si>
    <t>GLICEMIA</t>
  </si>
  <si>
    <t>BILIRRUBIN DIRECTA</t>
  </si>
  <si>
    <t>BILIRRUBINA TOTAL</t>
  </si>
  <si>
    <t>ALBUMINA</t>
  </si>
  <si>
    <t>TGO</t>
  </si>
  <si>
    <t>TGP</t>
  </si>
  <si>
    <t>HDL</t>
  </si>
  <si>
    <t>PROT TOTALES</t>
  </si>
  <si>
    <t>CREATININA</t>
  </si>
  <si>
    <t>UREA</t>
  </si>
  <si>
    <t>LIPASA</t>
  </si>
  <si>
    <t>10,032.90</t>
  </si>
  <si>
    <t>LDH</t>
  </si>
  <si>
    <t>PRUEBAS ESPECIALES</t>
  </si>
  <si>
    <t>B-HCG</t>
  </si>
  <si>
    <t>PT</t>
  </si>
  <si>
    <t>PTT</t>
  </si>
  <si>
    <t>107NP067A</t>
  </si>
  <si>
    <t>CONTROLES/PT</t>
  </si>
  <si>
    <t>CLORURO DE CALCIO PT</t>
  </si>
  <si>
    <t>112N279A</t>
  </si>
  <si>
    <t>CEA</t>
  </si>
  <si>
    <t>CUBETAS  PT PTT</t>
  </si>
  <si>
    <t>CAJA</t>
  </si>
  <si>
    <t>ESFERAS MAGNETOS</t>
  </si>
  <si>
    <t>D-DIMERO</t>
  </si>
  <si>
    <t>FSH</t>
  </si>
  <si>
    <t>HB GLICOSILADA</t>
  </si>
  <si>
    <t>LH</t>
  </si>
  <si>
    <t>PROLACTINA</t>
  </si>
  <si>
    <t>T3</t>
  </si>
  <si>
    <t>T4</t>
  </si>
  <si>
    <t>TSH</t>
  </si>
  <si>
    <t>FIBRINOGENO</t>
  </si>
  <si>
    <t>CARTUCHOS/GASES</t>
  </si>
  <si>
    <t>240452P1F</t>
  </si>
  <si>
    <t xml:space="preserve"> MAQ A 25</t>
  </si>
  <si>
    <t xml:space="preserve">ACIDO URICO </t>
  </si>
  <si>
    <t>FRASCOS</t>
  </si>
  <si>
    <t>174XA</t>
  </si>
  <si>
    <t>254XA</t>
  </si>
  <si>
    <t>BILIRRUBINA DIRECTA</t>
  </si>
  <si>
    <t>032XA</t>
  </si>
  <si>
    <t>047PA</t>
  </si>
  <si>
    <t xml:space="preserve">CALIBRADORES HDL </t>
  </si>
  <si>
    <t>116XA</t>
  </si>
  <si>
    <t>438XA</t>
  </si>
  <si>
    <t>108XA</t>
  </si>
  <si>
    <t>096XA</t>
  </si>
  <si>
    <t>31/06/2026</t>
  </si>
  <si>
    <t>290XA</t>
  </si>
  <si>
    <t xml:space="preserve">GLICEMIA </t>
  </si>
  <si>
    <t>747XA</t>
  </si>
  <si>
    <t>LDL</t>
  </si>
  <si>
    <t>LIQUIDO SISTEMA</t>
  </si>
  <si>
    <t>GALONES</t>
  </si>
  <si>
    <t>PROTEINA TOTALES</t>
  </si>
  <si>
    <t>162XA</t>
  </si>
  <si>
    <t xml:space="preserve">ROTOR </t>
  </si>
  <si>
    <t>SOLUCION LAVADO</t>
  </si>
  <si>
    <t>TRIGLICERIDOS</t>
  </si>
  <si>
    <t>GGT</t>
  </si>
  <si>
    <t>0002A</t>
  </si>
  <si>
    <t>CPK</t>
  </si>
  <si>
    <t>CPKMB</t>
  </si>
  <si>
    <t>REACTIVOS MANUALES MERILYZER</t>
  </si>
  <si>
    <t>NO.LOTE</t>
  </si>
  <si>
    <t>GLUCOSA</t>
  </si>
  <si>
    <t>1KIT</t>
  </si>
  <si>
    <t>1 KIT</t>
  </si>
  <si>
    <t>1 FCO</t>
  </si>
  <si>
    <t>SERISCAN(CONTROL N)</t>
  </si>
  <si>
    <t>TOTAL INVENTARIO</t>
  </si>
  <si>
    <t>SISMEX CONTROLES</t>
  </si>
  <si>
    <t>CONTROLES DE LIPIDOS</t>
  </si>
  <si>
    <t>CUBETAS P/ MUESTRAS</t>
  </si>
  <si>
    <t xml:space="preserve">CAJA </t>
  </si>
  <si>
    <t>GOTEROS 3ML</t>
  </si>
  <si>
    <t xml:space="preserve">HIV  ONE STEP </t>
  </si>
  <si>
    <t>31/11/2026</t>
  </si>
  <si>
    <t>AGUjas p/vacutainer</t>
  </si>
  <si>
    <t>LYSER CELL WDF</t>
  </si>
  <si>
    <t>LAMPARA A25</t>
  </si>
  <si>
    <t>TRIGLICERIDOS A25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</si>
</sst>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4" fillId="0" borderId="3" xfId="0" applyNumberFormat="1" applyFont="1" applyBorder="1"/>
    <xf numFmtId="14" fontId="4" fillId="0" borderId="3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6" xfId="0" applyFont="1" applyFill="1" applyBorder="1"/>
    <xf numFmtId="0" fontId="5" fillId="3" borderId="1" xfId="0" applyFont="1" applyFill="1" applyBorder="1"/>
    <xf numFmtId="0" fontId="5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left"/>
    </xf>
    <xf numFmtId="43" fontId="5" fillId="3" borderId="3" xfId="1" applyFont="1" applyFill="1" applyBorder="1" applyAlignment="1">
      <alignment horizontal="right"/>
    </xf>
    <xf numFmtId="43" fontId="0" fillId="3" borderId="1" xfId="0" applyNumberFormat="1" applyFill="1" applyBorder="1"/>
    <xf numFmtId="0" fontId="5" fillId="3" borderId="1" xfId="0" applyFont="1" applyFill="1" applyBorder="1" applyAlignment="1">
      <alignment horizontal="center"/>
    </xf>
    <xf numFmtId="14" fontId="5" fillId="3" borderId="1" xfId="0" applyNumberFormat="1" applyFont="1" applyFill="1" applyBorder="1"/>
    <xf numFmtId="43" fontId="0" fillId="3" borderId="3" xfId="1" applyFont="1" applyFill="1" applyBorder="1" applyAlignment="1">
      <alignment horizontal="right"/>
    </xf>
    <xf numFmtId="17" fontId="5" fillId="3" borderId="1" xfId="0" applyNumberFormat="1" applyFont="1" applyFill="1" applyBorder="1"/>
    <xf numFmtId="14" fontId="5" fillId="3" borderId="1" xfId="0" applyNumberFormat="1" applyFont="1" applyFill="1" applyBorder="1" applyAlignment="1">
      <alignment horizontal="right"/>
    </xf>
    <xf numFmtId="43" fontId="1" fillId="3" borderId="7" xfId="1" applyFill="1" applyBorder="1" applyAlignment="1">
      <alignment horizontal="right"/>
    </xf>
    <xf numFmtId="43" fontId="1" fillId="3" borderId="8" xfId="1" applyFill="1" applyBorder="1" applyAlignment="1">
      <alignment horizontal="right"/>
    </xf>
    <xf numFmtId="43" fontId="0" fillId="3" borderId="2" xfId="0" applyNumberFormat="1" applyFill="1" applyBorder="1"/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14" fontId="5" fillId="0" borderId="4" xfId="0" applyNumberFormat="1" applyFont="1" applyBorder="1" applyAlignment="1">
      <alignment horizontal="right"/>
    </xf>
    <xf numFmtId="43" fontId="0" fillId="0" borderId="4" xfId="1" applyFont="1" applyBorder="1" applyAlignment="1">
      <alignment horizontal="right"/>
    </xf>
    <xf numFmtId="43" fontId="2" fillId="4" borderId="9" xfId="0" applyNumberFormat="1" applyFont="1" applyFill="1" applyBorder="1"/>
    <xf numFmtId="0" fontId="3" fillId="0" borderId="4" xfId="0" applyFont="1" applyBorder="1" applyAlignment="1">
      <alignment horizontal="center"/>
    </xf>
    <xf numFmtId="43" fontId="0" fillId="0" borderId="0" xfId="0" applyNumberFormat="1"/>
    <xf numFmtId="14" fontId="6" fillId="0" borderId="1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43" fontId="0" fillId="3" borderId="1" xfId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right"/>
    </xf>
    <xf numFmtId="43" fontId="0" fillId="0" borderId="3" xfId="1" applyFont="1" applyBorder="1" applyAlignment="1">
      <alignment horizontal="right"/>
    </xf>
    <xf numFmtId="14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3" fontId="0" fillId="3" borderId="1" xfId="1" applyFont="1" applyFill="1" applyBorder="1"/>
    <xf numFmtId="14" fontId="0" fillId="3" borderId="1" xfId="0" applyNumberFormat="1" applyFill="1" applyBorder="1" applyAlignment="1">
      <alignment horizontal="right"/>
    </xf>
    <xf numFmtId="43" fontId="0" fillId="3" borderId="1" xfId="1" applyFont="1" applyFill="1" applyBorder="1" applyAlignment="1">
      <alignment horizontal="left"/>
    </xf>
    <xf numFmtId="14" fontId="0" fillId="3" borderId="0" xfId="0" applyNumberFormat="1" applyFill="1"/>
    <xf numFmtId="43" fontId="1" fillId="3" borderId="1" xfId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/>
    </xf>
    <xf numFmtId="14" fontId="0" fillId="3" borderId="1" xfId="0" applyNumberFormat="1" applyFill="1" applyBorder="1"/>
    <xf numFmtId="0" fontId="0" fillId="3" borderId="1" xfId="0" applyFill="1" applyBorder="1"/>
    <xf numFmtId="15" fontId="0" fillId="3" borderId="1" xfId="0" applyNumberFormat="1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left"/>
    </xf>
    <xf numFmtId="15" fontId="0" fillId="3" borderId="4" xfId="0" applyNumberFormat="1" applyFill="1" applyBorder="1"/>
    <xf numFmtId="43" fontId="0" fillId="3" borderId="4" xfId="1" applyFont="1" applyFill="1" applyBorder="1" applyAlignment="1">
      <alignment horizontal="right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14" fontId="0" fillId="0" borderId="4" xfId="0" applyNumberFormat="1" applyBorder="1"/>
    <xf numFmtId="43" fontId="0" fillId="0" borderId="4" xfId="1" applyFont="1" applyBorder="1"/>
    <xf numFmtId="0" fontId="8" fillId="3" borderId="1" xfId="0" applyFont="1" applyFill="1" applyBorder="1"/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3" borderId="1" xfId="0" applyNumberFormat="1" applyFill="1" applyBorder="1"/>
    <xf numFmtId="0" fontId="2" fillId="4" borderId="10" xfId="0" applyFont="1" applyFill="1" applyBorder="1"/>
    <xf numFmtId="43" fontId="0" fillId="3" borderId="0" xfId="1" applyFont="1" applyFill="1" applyBorder="1" applyAlignment="1">
      <alignment horizontal="right"/>
    </xf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5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left"/>
    </xf>
    <xf numFmtId="43" fontId="5" fillId="0" borderId="3" xfId="1" applyFont="1" applyFill="1" applyBorder="1" applyAlignment="1">
      <alignment horizontal="right"/>
    </xf>
    <xf numFmtId="43" fontId="0" fillId="0" borderId="1" xfId="0" applyNumberFormat="1" applyBorder="1"/>
    <xf numFmtId="14" fontId="5" fillId="0" borderId="1" xfId="0" applyNumberFormat="1" applyFont="1" applyBorder="1"/>
    <xf numFmtId="43" fontId="0" fillId="0" borderId="3" xfId="1" applyFont="1" applyFill="1" applyBorder="1" applyAlignment="1">
      <alignment horizontal="right"/>
    </xf>
    <xf numFmtId="17" fontId="5" fillId="0" borderId="1" xfId="0" applyNumberFormat="1" applyFont="1" applyBorder="1"/>
    <xf numFmtId="43" fontId="0" fillId="0" borderId="0" xfId="1" applyFont="1" applyFill="1" applyBorder="1" applyAlignment="1">
      <alignment horizontal="right"/>
    </xf>
    <xf numFmtId="43" fontId="1" fillId="0" borderId="7" xfId="1" applyFill="1" applyBorder="1" applyAlignment="1">
      <alignment horizontal="right"/>
    </xf>
    <xf numFmtId="43" fontId="1" fillId="0" borderId="8" xfId="1" applyFill="1" applyBorder="1" applyAlignment="1">
      <alignment horizontal="right"/>
    </xf>
    <xf numFmtId="43" fontId="0" fillId="0" borderId="4" xfId="1" applyFont="1" applyFill="1" applyBorder="1" applyAlignment="1">
      <alignment horizontal="right"/>
    </xf>
    <xf numFmtId="43" fontId="2" fillId="0" borderId="9" xfId="0" applyNumberFormat="1" applyFont="1" applyBorder="1"/>
    <xf numFmtId="0" fontId="2" fillId="0" borderId="1" xfId="0" applyFont="1" applyBorder="1"/>
    <xf numFmtId="43" fontId="0" fillId="0" borderId="1" xfId="1" applyFont="1" applyFill="1" applyBorder="1" applyAlignment="1">
      <alignment horizontal="right"/>
    </xf>
    <xf numFmtId="0" fontId="2" fillId="0" borderId="6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43" fontId="0" fillId="0" borderId="1" xfId="1" applyFont="1" applyFill="1" applyBorder="1"/>
    <xf numFmtId="14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left"/>
    </xf>
    <xf numFmtId="14" fontId="0" fillId="0" borderId="0" xfId="0" applyNumberFormat="1"/>
    <xf numFmtId="43" fontId="1" fillId="0" borderId="1" xfId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15" fontId="0" fillId="0" borderId="1" xfId="0" applyNumberFormat="1" applyBorder="1"/>
    <xf numFmtId="15" fontId="0" fillId="0" borderId="4" xfId="0" applyNumberFormat="1" applyBorder="1"/>
    <xf numFmtId="43" fontId="0" fillId="0" borderId="4" xfId="1" applyFont="1" applyFill="1" applyBorder="1"/>
    <xf numFmtId="0" fontId="8" fillId="0" borderId="1" xfId="0" applyFont="1" applyBorder="1"/>
    <xf numFmtId="3" fontId="0" fillId="0" borderId="1" xfId="0" applyNumberFormat="1" applyBorder="1"/>
    <xf numFmtId="0" fontId="2" fillId="0" borderId="1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8BA1-5BAC-49E0-8A3D-93132B5F5C7D}">
  <dimension ref="A1:G150"/>
  <sheetViews>
    <sheetView topLeftCell="A74" workbookViewId="0">
      <selection activeCell="B2" sqref="B2:F2"/>
    </sheetView>
  </sheetViews>
  <sheetFormatPr baseColWidth="10" defaultRowHeight="15" x14ac:dyDescent="0.25"/>
  <cols>
    <col min="1" max="1" width="14.7109375" bestFit="1" customWidth="1"/>
  </cols>
  <sheetData>
    <row r="1" spans="1:7" ht="21" x14ac:dyDescent="0.35">
      <c r="A1" s="1" t="s">
        <v>0</v>
      </c>
      <c r="B1" s="2"/>
      <c r="C1" s="1"/>
      <c r="D1" s="1"/>
      <c r="E1" s="3"/>
    </row>
    <row r="2" spans="1:7" ht="18.75" x14ac:dyDescent="0.3">
      <c r="A2" s="4">
        <v>45960</v>
      </c>
      <c r="B2" s="5"/>
      <c r="C2" s="6"/>
      <c r="D2" s="6"/>
      <c r="E2" s="6"/>
      <c r="F2" s="7"/>
    </row>
    <row r="3" spans="1:7" x14ac:dyDescent="0.25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x14ac:dyDescent="0.25">
      <c r="A4" s="10" t="s">
        <v>8</v>
      </c>
      <c r="B4" s="11">
        <v>1</v>
      </c>
      <c r="C4" s="12" t="s">
        <v>9</v>
      </c>
      <c r="D4" s="12"/>
      <c r="E4" s="13"/>
      <c r="F4" s="14">
        <v>610</v>
      </c>
      <c r="G4" s="15">
        <f>+B4*F4</f>
        <v>610</v>
      </c>
    </row>
    <row r="5" spans="1:7" x14ac:dyDescent="0.25">
      <c r="A5" s="10" t="s">
        <v>10</v>
      </c>
      <c r="B5" s="16">
        <v>5</v>
      </c>
      <c r="C5" s="10" t="s">
        <v>11</v>
      </c>
      <c r="D5" s="10" t="s">
        <v>12</v>
      </c>
      <c r="E5" s="17">
        <v>46128</v>
      </c>
      <c r="F5" s="18">
        <v>460</v>
      </c>
      <c r="G5" s="15">
        <f t="shared" ref="G5:G71" si="0">+B5*F5</f>
        <v>2300</v>
      </c>
    </row>
    <row r="6" spans="1:7" x14ac:dyDescent="0.25">
      <c r="A6" s="10" t="s">
        <v>13</v>
      </c>
      <c r="B6" s="16">
        <v>6</v>
      </c>
      <c r="C6" s="10" t="s">
        <v>14</v>
      </c>
      <c r="D6" s="12">
        <v>2209750</v>
      </c>
      <c r="E6" s="17">
        <v>46067</v>
      </c>
      <c r="F6" s="18">
        <v>460</v>
      </c>
      <c r="G6" s="15">
        <f t="shared" si="0"/>
        <v>2760</v>
      </c>
    </row>
    <row r="7" spans="1:7" x14ac:dyDescent="0.25">
      <c r="A7" s="10" t="s">
        <v>15</v>
      </c>
      <c r="B7" s="16">
        <v>4</v>
      </c>
      <c r="C7" s="10" t="s">
        <v>11</v>
      </c>
      <c r="D7" s="12">
        <v>23122207</v>
      </c>
      <c r="E7" s="19">
        <v>46067</v>
      </c>
      <c r="F7" s="18">
        <v>630</v>
      </c>
      <c r="G7" s="15">
        <f t="shared" si="0"/>
        <v>2520</v>
      </c>
    </row>
    <row r="8" spans="1:7" x14ac:dyDescent="0.25">
      <c r="A8" s="10" t="s">
        <v>16</v>
      </c>
      <c r="B8" s="16">
        <v>1</v>
      </c>
      <c r="C8" s="10" t="s">
        <v>11</v>
      </c>
      <c r="D8" s="12">
        <v>20041313</v>
      </c>
      <c r="E8" s="19">
        <v>46113</v>
      </c>
      <c r="F8" s="18">
        <v>700</v>
      </c>
      <c r="G8" s="15">
        <f t="shared" si="0"/>
        <v>700</v>
      </c>
    </row>
    <row r="9" spans="1:7" x14ac:dyDescent="0.25">
      <c r="A9" s="10" t="s">
        <v>17</v>
      </c>
      <c r="B9" s="16">
        <v>1</v>
      </c>
      <c r="C9" s="12" t="s">
        <v>11</v>
      </c>
      <c r="D9" s="12">
        <v>24041517</v>
      </c>
      <c r="E9" s="20">
        <v>46103</v>
      </c>
      <c r="F9" s="18">
        <v>950</v>
      </c>
      <c r="G9" s="15">
        <f t="shared" si="0"/>
        <v>950</v>
      </c>
    </row>
    <row r="10" spans="1:7" x14ac:dyDescent="0.25">
      <c r="A10" s="10" t="s">
        <v>18</v>
      </c>
      <c r="B10" s="16">
        <v>0</v>
      </c>
      <c r="C10" s="12" t="s">
        <v>19</v>
      </c>
      <c r="D10" s="12">
        <v>20210529</v>
      </c>
      <c r="E10" s="20">
        <v>46170</v>
      </c>
      <c r="F10" s="18">
        <v>50</v>
      </c>
      <c r="G10" s="15">
        <f t="shared" si="0"/>
        <v>0</v>
      </c>
    </row>
    <row r="11" spans="1:7" x14ac:dyDescent="0.25">
      <c r="A11" s="10" t="s">
        <v>180</v>
      </c>
      <c r="B11" s="16">
        <v>0</v>
      </c>
      <c r="C11" s="12" t="s">
        <v>74</v>
      </c>
      <c r="D11" s="12">
        <v>52361403</v>
      </c>
      <c r="E11" s="20">
        <v>45993</v>
      </c>
      <c r="F11" s="80">
        <v>21700.25</v>
      </c>
      <c r="G11" s="15">
        <f t="shared" si="0"/>
        <v>0</v>
      </c>
    </row>
    <row r="12" spans="1:7" x14ac:dyDescent="0.25">
      <c r="A12" s="10" t="s">
        <v>20</v>
      </c>
      <c r="B12" s="16">
        <v>3</v>
      </c>
      <c r="C12" s="12" t="s">
        <v>21</v>
      </c>
      <c r="D12" s="12">
        <v>3329</v>
      </c>
      <c r="E12" s="20">
        <v>46136</v>
      </c>
      <c r="F12" s="21">
        <v>7571.85</v>
      </c>
      <c r="G12" s="15">
        <f t="shared" si="0"/>
        <v>22715.550000000003</v>
      </c>
    </row>
    <row r="13" spans="1:7" x14ac:dyDescent="0.25">
      <c r="A13" s="10" t="s">
        <v>22</v>
      </c>
      <c r="B13" s="16">
        <v>6</v>
      </c>
      <c r="C13" s="12" t="s">
        <v>23</v>
      </c>
      <c r="D13" s="12" t="s">
        <v>24</v>
      </c>
      <c r="E13" s="20">
        <v>46317</v>
      </c>
      <c r="F13" s="22">
        <v>122</v>
      </c>
      <c r="G13" s="15">
        <f t="shared" si="0"/>
        <v>732</v>
      </c>
    </row>
    <row r="14" spans="1:7" x14ac:dyDescent="0.25">
      <c r="A14" s="10" t="s">
        <v>25</v>
      </c>
      <c r="B14" s="16">
        <v>19</v>
      </c>
      <c r="C14" s="12" t="s">
        <v>26</v>
      </c>
      <c r="D14" s="12"/>
      <c r="E14" s="13"/>
      <c r="F14" s="14">
        <v>322.14</v>
      </c>
      <c r="G14" s="15">
        <f t="shared" si="0"/>
        <v>6120.66</v>
      </c>
    </row>
    <row r="15" spans="1:7" x14ac:dyDescent="0.25">
      <c r="A15" s="10" t="s">
        <v>28</v>
      </c>
      <c r="B15" s="16">
        <v>4</v>
      </c>
      <c r="C15" s="12" t="s">
        <v>29</v>
      </c>
      <c r="D15" s="12"/>
      <c r="E15" s="12"/>
      <c r="F15" s="14">
        <v>1073.8</v>
      </c>
      <c r="G15" s="15">
        <f t="shared" si="0"/>
        <v>4295.2</v>
      </c>
    </row>
    <row r="16" spans="1:7" x14ac:dyDescent="0.25">
      <c r="A16" s="10" t="s">
        <v>30</v>
      </c>
      <c r="B16" s="16">
        <v>31</v>
      </c>
      <c r="C16" s="10" t="s">
        <v>31</v>
      </c>
      <c r="D16" s="12">
        <v>23102017</v>
      </c>
      <c r="E16" s="17">
        <v>46326</v>
      </c>
      <c r="F16" s="18">
        <v>160</v>
      </c>
      <c r="G16" s="15">
        <f t="shared" si="0"/>
        <v>4960</v>
      </c>
    </row>
    <row r="17" spans="1:7" x14ac:dyDescent="0.25">
      <c r="A17" s="10" t="s">
        <v>184</v>
      </c>
      <c r="B17" s="16">
        <v>500</v>
      </c>
      <c r="C17" s="12" t="s">
        <v>32</v>
      </c>
      <c r="D17" s="12"/>
      <c r="E17" s="12"/>
      <c r="F17" s="18">
        <v>1.85</v>
      </c>
      <c r="G17" s="15">
        <f t="shared" si="0"/>
        <v>925</v>
      </c>
    </row>
    <row r="18" spans="1:7" x14ac:dyDescent="0.25">
      <c r="A18" s="10" t="s">
        <v>33</v>
      </c>
      <c r="B18" s="16">
        <v>254</v>
      </c>
      <c r="C18" s="12" t="s">
        <v>23</v>
      </c>
      <c r="D18" s="12">
        <v>2304238</v>
      </c>
      <c r="E18" s="20">
        <v>46476</v>
      </c>
      <c r="F18" s="18">
        <v>40.880000000000003</v>
      </c>
      <c r="G18" s="15">
        <f t="shared" si="0"/>
        <v>10383.52</v>
      </c>
    </row>
    <row r="19" spans="1:7" x14ac:dyDescent="0.25">
      <c r="A19" s="10" t="s">
        <v>34</v>
      </c>
      <c r="B19" s="16">
        <v>160</v>
      </c>
      <c r="C19" s="12" t="s">
        <v>23</v>
      </c>
      <c r="D19" s="12" t="s">
        <v>35</v>
      </c>
      <c r="E19" s="20">
        <v>46476</v>
      </c>
      <c r="F19" s="18">
        <v>34</v>
      </c>
      <c r="G19" s="15">
        <f t="shared" si="0"/>
        <v>5440</v>
      </c>
    </row>
    <row r="20" spans="1:7" x14ac:dyDescent="0.25">
      <c r="A20" s="10" t="s">
        <v>36</v>
      </c>
      <c r="B20" s="16">
        <v>170</v>
      </c>
      <c r="C20" s="12" t="s">
        <v>23</v>
      </c>
      <c r="D20" s="12">
        <v>1042022</v>
      </c>
      <c r="E20" s="20">
        <v>46476</v>
      </c>
      <c r="F20" s="18">
        <v>38</v>
      </c>
      <c r="G20" s="15">
        <f t="shared" si="0"/>
        <v>6460</v>
      </c>
    </row>
    <row r="21" spans="1:7" x14ac:dyDescent="0.25">
      <c r="A21" s="10" t="s">
        <v>37</v>
      </c>
      <c r="B21" s="16">
        <v>0</v>
      </c>
      <c r="C21" s="10" t="s">
        <v>38</v>
      </c>
      <c r="D21" s="10" t="s">
        <v>39</v>
      </c>
      <c r="E21" s="17">
        <v>45899</v>
      </c>
      <c r="F21" s="18">
        <v>2915</v>
      </c>
      <c r="G21" s="15">
        <f t="shared" si="0"/>
        <v>0</v>
      </c>
    </row>
    <row r="22" spans="1:7" x14ac:dyDescent="0.25">
      <c r="A22" s="10" t="s">
        <v>40</v>
      </c>
      <c r="B22" s="16">
        <v>0</v>
      </c>
      <c r="C22" s="10" t="s">
        <v>41</v>
      </c>
      <c r="D22" s="10" t="s">
        <v>42</v>
      </c>
      <c r="E22" s="20" t="s">
        <v>43</v>
      </c>
      <c r="F22" s="18">
        <v>2650</v>
      </c>
      <c r="G22" s="15">
        <f t="shared" si="0"/>
        <v>0</v>
      </c>
    </row>
    <row r="23" spans="1:7" x14ac:dyDescent="0.25">
      <c r="A23" s="10" t="s">
        <v>44</v>
      </c>
      <c r="B23" s="16">
        <v>0</v>
      </c>
      <c r="C23" s="10" t="s">
        <v>45</v>
      </c>
      <c r="D23" s="10" t="s">
        <v>46</v>
      </c>
      <c r="E23" s="17">
        <v>45989</v>
      </c>
      <c r="F23" s="18">
        <v>950</v>
      </c>
      <c r="G23" s="15">
        <f t="shared" si="0"/>
        <v>0</v>
      </c>
    </row>
    <row r="24" spans="1:7" x14ac:dyDescent="0.25">
      <c r="A24" s="10" t="s">
        <v>47</v>
      </c>
      <c r="B24" s="16">
        <v>0</v>
      </c>
      <c r="C24" s="10" t="s">
        <v>48</v>
      </c>
      <c r="D24" s="10" t="s">
        <v>49</v>
      </c>
      <c r="E24" s="17">
        <v>45874</v>
      </c>
      <c r="F24" s="18">
        <v>3400</v>
      </c>
      <c r="G24" s="15">
        <f t="shared" si="0"/>
        <v>0</v>
      </c>
    </row>
    <row r="25" spans="1:7" x14ac:dyDescent="0.25">
      <c r="A25" s="10" t="s">
        <v>50</v>
      </c>
      <c r="B25" s="16">
        <v>0</v>
      </c>
      <c r="C25" s="12" t="s">
        <v>51</v>
      </c>
      <c r="D25" s="12" t="s">
        <v>52</v>
      </c>
      <c r="E25" s="20">
        <v>46112</v>
      </c>
      <c r="F25" s="18">
        <v>84</v>
      </c>
      <c r="G25" s="15">
        <f t="shared" si="0"/>
        <v>0</v>
      </c>
    </row>
    <row r="26" spans="1:7" x14ac:dyDescent="0.25">
      <c r="A26" s="10" t="s">
        <v>53</v>
      </c>
      <c r="B26" s="16">
        <v>1</v>
      </c>
      <c r="C26" s="12" t="s">
        <v>54</v>
      </c>
      <c r="D26" s="12" t="s">
        <v>55</v>
      </c>
      <c r="E26" s="20">
        <v>46120</v>
      </c>
      <c r="F26" s="18">
        <v>7478</v>
      </c>
      <c r="G26" s="15">
        <f t="shared" si="0"/>
        <v>7478</v>
      </c>
    </row>
    <row r="27" spans="1:7" x14ac:dyDescent="0.25">
      <c r="A27" s="10" t="s">
        <v>56</v>
      </c>
      <c r="B27" s="16">
        <v>0</v>
      </c>
      <c r="C27" s="12" t="s">
        <v>57</v>
      </c>
      <c r="D27" s="12" t="s">
        <v>58</v>
      </c>
      <c r="E27" s="20">
        <v>46225</v>
      </c>
      <c r="F27" s="18">
        <v>20758.099999999999</v>
      </c>
      <c r="G27" s="15">
        <f t="shared" si="0"/>
        <v>0</v>
      </c>
    </row>
    <row r="28" spans="1:7" x14ac:dyDescent="0.25">
      <c r="A28" s="10" t="s">
        <v>59</v>
      </c>
      <c r="B28" s="16">
        <v>1</v>
      </c>
      <c r="C28" s="12" t="s">
        <v>60</v>
      </c>
      <c r="D28" s="12"/>
      <c r="E28" s="13"/>
      <c r="F28" s="18">
        <v>736</v>
      </c>
      <c r="G28" s="15">
        <f t="shared" si="0"/>
        <v>736</v>
      </c>
    </row>
    <row r="29" spans="1:7" x14ac:dyDescent="0.25">
      <c r="A29" s="10" t="s">
        <v>61</v>
      </c>
      <c r="B29" s="16">
        <v>2</v>
      </c>
      <c r="C29" s="12" t="s">
        <v>62</v>
      </c>
      <c r="D29" s="12"/>
      <c r="E29" s="13"/>
      <c r="F29" s="18">
        <v>2990</v>
      </c>
      <c r="G29" s="15">
        <f t="shared" si="0"/>
        <v>5980</v>
      </c>
    </row>
    <row r="30" spans="1:7" x14ac:dyDescent="0.25">
      <c r="A30" s="10" t="s">
        <v>63</v>
      </c>
      <c r="B30" s="16">
        <v>3</v>
      </c>
      <c r="C30" s="12" t="s">
        <v>64</v>
      </c>
      <c r="D30" s="12">
        <v>2023110846</v>
      </c>
      <c r="E30" s="20">
        <v>46111</v>
      </c>
      <c r="F30" s="18">
        <v>457.7</v>
      </c>
      <c r="G30" s="15">
        <f t="shared" si="0"/>
        <v>1373.1</v>
      </c>
    </row>
    <row r="31" spans="1:7" x14ac:dyDescent="0.25">
      <c r="A31" s="10" t="s">
        <v>65</v>
      </c>
      <c r="B31" s="16">
        <v>50</v>
      </c>
      <c r="C31" s="12" t="s">
        <v>23</v>
      </c>
      <c r="D31" s="12">
        <v>2402157</v>
      </c>
      <c r="E31" s="20" t="s">
        <v>66</v>
      </c>
      <c r="F31" s="18">
        <v>84</v>
      </c>
      <c r="G31" s="15">
        <f t="shared" si="0"/>
        <v>4200</v>
      </c>
    </row>
    <row r="32" spans="1:7" x14ac:dyDescent="0.25">
      <c r="A32" s="10" t="s">
        <v>67</v>
      </c>
      <c r="B32" s="16">
        <v>11</v>
      </c>
      <c r="C32" s="12" t="s">
        <v>23</v>
      </c>
      <c r="D32" s="12">
        <v>202208</v>
      </c>
      <c r="E32" s="20">
        <v>46569</v>
      </c>
      <c r="F32" s="18">
        <v>119.51</v>
      </c>
      <c r="G32" s="15">
        <f t="shared" si="0"/>
        <v>1314.6100000000001</v>
      </c>
    </row>
    <row r="33" spans="1:7" x14ac:dyDescent="0.25">
      <c r="A33" s="10" t="s">
        <v>68</v>
      </c>
      <c r="B33" s="16">
        <v>0</v>
      </c>
      <c r="C33" s="12" t="s">
        <v>23</v>
      </c>
      <c r="D33" s="12">
        <v>20230207</v>
      </c>
      <c r="E33" s="20">
        <v>46179</v>
      </c>
      <c r="F33" s="18">
        <v>5.51</v>
      </c>
      <c r="G33" s="15">
        <f t="shared" si="0"/>
        <v>0</v>
      </c>
    </row>
    <row r="34" spans="1:7" x14ac:dyDescent="0.25">
      <c r="A34" s="10" t="s">
        <v>69</v>
      </c>
      <c r="B34" s="16">
        <v>2700</v>
      </c>
      <c r="C34" s="12" t="s">
        <v>23</v>
      </c>
      <c r="D34" s="12"/>
      <c r="E34" s="20"/>
      <c r="F34" s="18">
        <v>6.8</v>
      </c>
      <c r="G34" s="15">
        <f t="shared" si="0"/>
        <v>18360</v>
      </c>
    </row>
    <row r="35" spans="1:7" x14ac:dyDescent="0.25">
      <c r="A35" s="10" t="s">
        <v>70</v>
      </c>
      <c r="B35" s="16">
        <v>110</v>
      </c>
      <c r="C35" s="12" t="s">
        <v>23</v>
      </c>
      <c r="D35" s="12">
        <v>20230207</v>
      </c>
      <c r="E35" s="20">
        <v>46264</v>
      </c>
      <c r="F35" s="18">
        <v>7.87</v>
      </c>
      <c r="G35" s="15">
        <f t="shared" si="0"/>
        <v>865.7</v>
      </c>
    </row>
    <row r="36" spans="1:7" x14ac:dyDescent="0.25">
      <c r="A36" s="10" t="s">
        <v>71</v>
      </c>
      <c r="B36" s="16">
        <v>377</v>
      </c>
      <c r="C36" s="12" t="s">
        <v>23</v>
      </c>
      <c r="D36" s="12"/>
      <c r="E36" s="20"/>
      <c r="F36" s="18">
        <v>2</v>
      </c>
      <c r="G36" s="15">
        <f t="shared" si="0"/>
        <v>754</v>
      </c>
    </row>
    <row r="37" spans="1:7" x14ac:dyDescent="0.25">
      <c r="A37" s="10" t="s">
        <v>72</v>
      </c>
      <c r="B37" s="16">
        <v>1900</v>
      </c>
      <c r="C37" s="12" t="s">
        <v>23</v>
      </c>
      <c r="D37" s="12">
        <v>202320</v>
      </c>
      <c r="E37" s="20">
        <v>46305</v>
      </c>
      <c r="F37" s="18">
        <v>6.81</v>
      </c>
      <c r="G37" s="15">
        <f t="shared" si="0"/>
        <v>12939</v>
      </c>
    </row>
    <row r="38" spans="1:7" x14ac:dyDescent="0.25">
      <c r="A38" s="10" t="s">
        <v>73</v>
      </c>
      <c r="B38" s="16">
        <v>262</v>
      </c>
      <c r="C38" s="12" t="s">
        <v>23</v>
      </c>
      <c r="D38" s="12"/>
      <c r="E38" s="13"/>
      <c r="F38" s="18">
        <v>9.44</v>
      </c>
      <c r="G38" s="15">
        <f t="shared" si="0"/>
        <v>2473.2799999999997</v>
      </c>
    </row>
    <row r="39" spans="1:7" x14ac:dyDescent="0.25">
      <c r="A39" s="10" t="s">
        <v>75</v>
      </c>
      <c r="B39" s="16">
        <v>0</v>
      </c>
      <c r="C39" s="12" t="s">
        <v>74</v>
      </c>
      <c r="D39" s="12" t="s">
        <v>76</v>
      </c>
      <c r="E39" s="20">
        <v>46540</v>
      </c>
      <c r="F39" s="18">
        <v>22335.5</v>
      </c>
      <c r="G39" s="15">
        <f t="shared" si="0"/>
        <v>0</v>
      </c>
    </row>
    <row r="40" spans="1:7" x14ac:dyDescent="0.25">
      <c r="A40" s="10" t="s">
        <v>77</v>
      </c>
      <c r="B40" s="16">
        <v>100</v>
      </c>
      <c r="C40" s="12" t="s">
        <v>23</v>
      </c>
      <c r="D40" s="12"/>
      <c r="E40" s="13"/>
      <c r="F40" s="18">
        <v>2.6</v>
      </c>
      <c r="G40" s="15">
        <f t="shared" si="0"/>
        <v>260</v>
      </c>
    </row>
    <row r="41" spans="1:7" x14ac:dyDescent="0.25">
      <c r="A41" s="10" t="s">
        <v>78</v>
      </c>
      <c r="B41" s="16">
        <v>500</v>
      </c>
      <c r="C41" s="12" t="s">
        <v>23</v>
      </c>
      <c r="D41" s="12"/>
      <c r="E41" s="13"/>
      <c r="F41" s="18">
        <v>5.4</v>
      </c>
      <c r="G41" s="15">
        <f t="shared" si="0"/>
        <v>2700</v>
      </c>
    </row>
    <row r="42" spans="1:7" ht="15.75" thickBot="1" x14ac:dyDescent="0.3">
      <c r="A42" s="10" t="s">
        <v>79</v>
      </c>
      <c r="B42" s="16">
        <v>200</v>
      </c>
      <c r="C42" s="12" t="s">
        <v>23</v>
      </c>
      <c r="D42" s="12">
        <v>191101</v>
      </c>
      <c r="E42" s="20">
        <v>46507</v>
      </c>
      <c r="F42" s="18">
        <v>6.8</v>
      </c>
      <c r="G42" s="23">
        <f t="shared" si="0"/>
        <v>1360</v>
      </c>
    </row>
    <row r="43" spans="1:7" ht="15.75" thickBot="1" x14ac:dyDescent="0.3">
      <c r="A43" s="24"/>
      <c r="B43" s="25"/>
      <c r="C43" s="26"/>
      <c r="D43" s="26"/>
      <c r="E43" s="27"/>
      <c r="F43" s="28"/>
      <c r="G43" s="29">
        <f>SUM(G4:G42)</f>
        <v>132665.62</v>
      </c>
    </row>
    <row r="44" spans="1:7" ht="21" x14ac:dyDescent="0.35">
      <c r="A44" s="3" t="s">
        <v>0</v>
      </c>
      <c r="B44" s="30"/>
      <c r="C44" s="30"/>
      <c r="D44" s="30"/>
      <c r="E44" s="30"/>
      <c r="F44" s="30"/>
      <c r="G44" s="31"/>
    </row>
    <row r="45" spans="1:7" ht="15.75" x14ac:dyDescent="0.25">
      <c r="A45" s="32">
        <v>45960</v>
      </c>
      <c r="B45" s="33"/>
      <c r="C45" s="34"/>
      <c r="D45" s="34"/>
      <c r="E45" s="34"/>
      <c r="F45" s="35"/>
      <c r="G45" s="31"/>
    </row>
    <row r="46" spans="1:7" x14ac:dyDescent="0.25">
      <c r="A46" s="8" t="s">
        <v>80</v>
      </c>
      <c r="B46" s="8" t="s">
        <v>2</v>
      </c>
      <c r="C46" s="8" t="s">
        <v>3</v>
      </c>
      <c r="D46" s="8" t="s">
        <v>4</v>
      </c>
      <c r="E46" s="8" t="s">
        <v>5</v>
      </c>
      <c r="F46" s="8" t="s">
        <v>6</v>
      </c>
      <c r="G46" s="8" t="s">
        <v>7</v>
      </c>
    </row>
    <row r="47" spans="1:7" x14ac:dyDescent="0.25">
      <c r="A47" s="10" t="s">
        <v>81</v>
      </c>
      <c r="B47" s="16">
        <v>110</v>
      </c>
      <c r="C47" s="12" t="s">
        <v>23</v>
      </c>
      <c r="D47" s="12"/>
      <c r="E47" s="13"/>
      <c r="F47" s="36">
        <v>45.6</v>
      </c>
      <c r="G47" s="15">
        <f t="shared" si="0"/>
        <v>5016</v>
      </c>
    </row>
    <row r="48" spans="1:7" x14ac:dyDescent="0.25">
      <c r="A48" s="10" t="s">
        <v>82</v>
      </c>
      <c r="B48" s="16">
        <v>1</v>
      </c>
      <c r="C48" s="12" t="s">
        <v>74</v>
      </c>
      <c r="D48" s="12">
        <v>556</v>
      </c>
      <c r="E48" s="20">
        <v>46264</v>
      </c>
      <c r="F48" s="36">
        <v>1335</v>
      </c>
      <c r="G48" s="15">
        <f t="shared" si="0"/>
        <v>1335</v>
      </c>
    </row>
    <row r="49" spans="1:7" x14ac:dyDescent="0.25">
      <c r="A49" s="10" t="s">
        <v>83</v>
      </c>
      <c r="B49" s="16">
        <v>0</v>
      </c>
      <c r="C49" s="12" t="s">
        <v>74</v>
      </c>
      <c r="D49" s="12">
        <v>473</v>
      </c>
      <c r="E49" s="20">
        <v>46356</v>
      </c>
      <c r="F49" s="36">
        <v>1600</v>
      </c>
      <c r="G49" s="15">
        <f t="shared" si="0"/>
        <v>0</v>
      </c>
    </row>
    <row r="50" spans="1:7" x14ac:dyDescent="0.25">
      <c r="A50" s="10" t="s">
        <v>84</v>
      </c>
      <c r="B50" s="16">
        <v>0</v>
      </c>
      <c r="C50" s="12" t="s">
        <v>85</v>
      </c>
      <c r="D50" s="12">
        <v>23013016</v>
      </c>
      <c r="E50" s="20">
        <v>46419</v>
      </c>
      <c r="F50" s="36">
        <v>1837.5</v>
      </c>
      <c r="G50" s="15">
        <f t="shared" si="0"/>
        <v>0</v>
      </c>
    </row>
    <row r="51" spans="1:7" x14ac:dyDescent="0.25">
      <c r="A51" s="10" t="s">
        <v>86</v>
      </c>
      <c r="B51" s="16">
        <v>1</v>
      </c>
      <c r="C51" s="12" t="s">
        <v>74</v>
      </c>
      <c r="D51" s="12">
        <v>533</v>
      </c>
      <c r="E51" s="20">
        <v>46023</v>
      </c>
      <c r="F51" s="36">
        <v>3775.7</v>
      </c>
      <c r="G51" s="15">
        <f t="shared" si="0"/>
        <v>3775.7</v>
      </c>
    </row>
    <row r="52" spans="1:7" x14ac:dyDescent="0.25">
      <c r="A52" s="10" t="s">
        <v>185</v>
      </c>
      <c r="B52" s="16">
        <v>24</v>
      </c>
      <c r="C52" s="12" t="s">
        <v>23</v>
      </c>
      <c r="D52" s="12">
        <v>20231018</v>
      </c>
      <c r="E52" s="17">
        <v>45947</v>
      </c>
      <c r="F52" s="36">
        <v>26.69</v>
      </c>
      <c r="G52" s="15">
        <f t="shared" si="0"/>
        <v>640.56000000000006</v>
      </c>
    </row>
    <row r="53" spans="1:7" x14ac:dyDescent="0.25">
      <c r="A53" s="10" t="s">
        <v>87</v>
      </c>
      <c r="B53" s="16">
        <v>0</v>
      </c>
      <c r="C53" s="12" t="s">
        <v>23</v>
      </c>
      <c r="D53" s="12">
        <v>20240207</v>
      </c>
      <c r="E53" s="17">
        <v>46059</v>
      </c>
      <c r="F53" s="36">
        <v>1522.5</v>
      </c>
      <c r="G53" s="15">
        <f t="shared" si="0"/>
        <v>0</v>
      </c>
    </row>
    <row r="54" spans="1:7" x14ac:dyDescent="0.25">
      <c r="A54" s="10" t="s">
        <v>88</v>
      </c>
      <c r="B54" s="16">
        <v>0</v>
      </c>
      <c r="C54" s="12" t="s">
        <v>85</v>
      </c>
      <c r="D54" s="12">
        <v>20231010</v>
      </c>
      <c r="E54" s="17">
        <v>45939</v>
      </c>
      <c r="F54" s="36">
        <v>9240</v>
      </c>
      <c r="G54" s="15">
        <f t="shared" si="0"/>
        <v>0</v>
      </c>
    </row>
    <row r="55" spans="1:7" x14ac:dyDescent="0.25">
      <c r="A55" s="10" t="s">
        <v>89</v>
      </c>
      <c r="B55" s="16">
        <v>0</v>
      </c>
      <c r="C55" s="12" t="s">
        <v>90</v>
      </c>
      <c r="D55" s="12" t="s">
        <v>49</v>
      </c>
      <c r="E55" s="13"/>
      <c r="F55" s="36">
        <v>8749.4</v>
      </c>
      <c r="G55" s="15">
        <f t="shared" si="0"/>
        <v>0</v>
      </c>
    </row>
    <row r="56" spans="1:7" ht="15.75" thickBot="1" x14ac:dyDescent="0.3">
      <c r="A56" s="10" t="s">
        <v>91</v>
      </c>
      <c r="B56" s="16">
        <v>0</v>
      </c>
      <c r="C56" s="12" t="s">
        <v>92</v>
      </c>
      <c r="D56" s="12">
        <v>20230830</v>
      </c>
      <c r="E56" s="20">
        <v>45898</v>
      </c>
      <c r="F56" s="36">
        <v>10364</v>
      </c>
      <c r="G56" s="23">
        <f t="shared" si="0"/>
        <v>0</v>
      </c>
    </row>
    <row r="57" spans="1:7" ht="15.75" thickBot="1" x14ac:dyDescent="0.3">
      <c r="A57" s="37"/>
      <c r="B57" s="38"/>
      <c r="C57" s="39"/>
      <c r="D57" s="39"/>
      <c r="E57" s="40"/>
      <c r="F57" s="41"/>
      <c r="G57" s="29">
        <f>SUM(G47:G56)</f>
        <v>10767.26</v>
      </c>
    </row>
    <row r="58" spans="1:7" x14ac:dyDescent="0.25">
      <c r="A58" s="8" t="s">
        <v>1</v>
      </c>
      <c r="B58" s="8" t="s">
        <v>2</v>
      </c>
      <c r="C58" s="8" t="s">
        <v>3</v>
      </c>
      <c r="D58" s="8" t="s">
        <v>4</v>
      </c>
      <c r="E58" s="8" t="s">
        <v>5</v>
      </c>
      <c r="F58" s="8" t="s">
        <v>6</v>
      </c>
      <c r="G58" s="9" t="s">
        <v>7</v>
      </c>
    </row>
    <row r="59" spans="1:7" x14ac:dyDescent="0.25">
      <c r="A59" s="42">
        <v>45960</v>
      </c>
      <c r="B59" s="43" t="s">
        <v>93</v>
      </c>
      <c r="C59" s="44"/>
      <c r="D59" s="44"/>
      <c r="E59" s="44"/>
      <c r="F59" s="45"/>
      <c r="G59" s="31"/>
    </row>
    <row r="60" spans="1:7" x14ac:dyDescent="0.25">
      <c r="A60" s="46" t="s">
        <v>94</v>
      </c>
      <c r="B60" s="47">
        <v>600</v>
      </c>
      <c r="C60" s="46" t="s">
        <v>23</v>
      </c>
      <c r="D60" s="48"/>
      <c r="E60" s="48"/>
      <c r="F60" s="49">
        <v>30</v>
      </c>
      <c r="G60" s="15">
        <f t="shared" si="0"/>
        <v>18000</v>
      </c>
    </row>
    <row r="61" spans="1:7" x14ac:dyDescent="0.25">
      <c r="A61" s="46" t="s">
        <v>95</v>
      </c>
      <c r="B61" s="47">
        <v>1</v>
      </c>
      <c r="C61" s="46" t="s">
        <v>74</v>
      </c>
      <c r="D61" s="46">
        <v>414</v>
      </c>
      <c r="E61" s="50">
        <v>46386</v>
      </c>
      <c r="F61" s="51">
        <v>433.81</v>
      </c>
      <c r="G61" s="15">
        <f t="shared" si="0"/>
        <v>433.81</v>
      </c>
    </row>
    <row r="62" spans="1:7" x14ac:dyDescent="0.25">
      <c r="A62" s="46" t="s">
        <v>96</v>
      </c>
      <c r="B62" s="47">
        <v>2</v>
      </c>
      <c r="C62" s="46" t="s">
        <v>74</v>
      </c>
      <c r="D62" s="46">
        <v>12026</v>
      </c>
      <c r="E62" s="50">
        <v>46325</v>
      </c>
      <c r="F62" s="51">
        <v>1629.06</v>
      </c>
      <c r="G62" s="15">
        <f t="shared" si="0"/>
        <v>3258.12</v>
      </c>
    </row>
    <row r="63" spans="1:7" x14ac:dyDescent="0.25">
      <c r="A63" s="46" t="s">
        <v>97</v>
      </c>
      <c r="B63" s="47">
        <v>21</v>
      </c>
      <c r="C63" s="48" t="s">
        <v>92</v>
      </c>
      <c r="D63" s="48"/>
      <c r="E63" s="52">
        <v>46325</v>
      </c>
      <c r="F63" s="49">
        <v>683.1</v>
      </c>
      <c r="G63" s="15">
        <f t="shared" si="0"/>
        <v>14345.1</v>
      </c>
    </row>
    <row r="64" spans="1:7" x14ac:dyDescent="0.25">
      <c r="A64" s="46" t="s">
        <v>98</v>
      </c>
      <c r="B64" s="47">
        <v>1</v>
      </c>
      <c r="C64" s="46" t="s">
        <v>74</v>
      </c>
      <c r="D64" s="46">
        <v>474</v>
      </c>
      <c r="E64" s="50">
        <v>45961</v>
      </c>
      <c r="F64" s="49">
        <v>913.68</v>
      </c>
      <c r="G64" s="15">
        <f t="shared" si="0"/>
        <v>913.68</v>
      </c>
    </row>
    <row r="65" spans="1:7" x14ac:dyDescent="0.25">
      <c r="A65" s="46" t="s">
        <v>99</v>
      </c>
      <c r="B65" s="47">
        <v>1</v>
      </c>
      <c r="C65" s="46" t="s">
        <v>74</v>
      </c>
      <c r="D65" s="46">
        <v>398</v>
      </c>
      <c r="E65" s="50">
        <v>45931</v>
      </c>
      <c r="F65" s="49">
        <v>3217.7</v>
      </c>
      <c r="G65" s="15">
        <f t="shared" si="0"/>
        <v>3217.7</v>
      </c>
    </row>
    <row r="66" spans="1:7" x14ac:dyDescent="0.25">
      <c r="A66" s="46" t="s">
        <v>100</v>
      </c>
      <c r="B66" s="47">
        <v>5</v>
      </c>
      <c r="C66" s="46" t="s">
        <v>101</v>
      </c>
      <c r="D66" s="46">
        <v>960</v>
      </c>
      <c r="E66" s="50">
        <v>46356</v>
      </c>
      <c r="F66" s="49">
        <v>4857.9799999999996</v>
      </c>
      <c r="G66" s="15">
        <f t="shared" si="0"/>
        <v>24289.899999999998</v>
      </c>
    </row>
    <row r="67" spans="1:7" x14ac:dyDescent="0.25">
      <c r="A67" s="46" t="s">
        <v>102</v>
      </c>
      <c r="B67" s="47">
        <v>5</v>
      </c>
      <c r="C67" s="46" t="s">
        <v>101</v>
      </c>
      <c r="D67" s="46">
        <v>688</v>
      </c>
      <c r="E67" s="50">
        <v>46325</v>
      </c>
      <c r="F67" s="49">
        <v>4857.9799999999996</v>
      </c>
      <c r="G67" s="15">
        <f t="shared" si="0"/>
        <v>24289.899999999998</v>
      </c>
    </row>
    <row r="68" spans="1:7" x14ac:dyDescent="0.25">
      <c r="A68" s="46" t="s">
        <v>103</v>
      </c>
      <c r="B68" s="47">
        <v>3</v>
      </c>
      <c r="C68" s="46" t="s">
        <v>101</v>
      </c>
      <c r="D68" s="46">
        <v>489</v>
      </c>
      <c r="E68" s="50">
        <v>46021</v>
      </c>
      <c r="F68" s="53">
        <v>3027.4</v>
      </c>
      <c r="G68" s="15">
        <f t="shared" si="0"/>
        <v>9082.2000000000007</v>
      </c>
    </row>
    <row r="69" spans="1:7" x14ac:dyDescent="0.25">
      <c r="A69" s="46" t="s">
        <v>104</v>
      </c>
      <c r="B69" s="47">
        <v>1</v>
      </c>
      <c r="C69" s="46" t="s">
        <v>85</v>
      </c>
      <c r="D69" s="46" t="s">
        <v>105</v>
      </c>
      <c r="E69" s="50">
        <v>46629</v>
      </c>
      <c r="F69" s="49">
        <v>450.06</v>
      </c>
      <c r="G69" s="15">
        <f t="shared" si="0"/>
        <v>450.06</v>
      </c>
    </row>
    <row r="70" spans="1:7" x14ac:dyDescent="0.25">
      <c r="A70" s="46" t="s">
        <v>106</v>
      </c>
      <c r="B70" s="47">
        <v>2</v>
      </c>
      <c r="C70" s="46" t="s">
        <v>85</v>
      </c>
      <c r="D70" s="46">
        <v>5931115</v>
      </c>
      <c r="E70" s="50">
        <v>46325</v>
      </c>
      <c r="F70" s="49">
        <v>2563.9</v>
      </c>
      <c r="G70" s="15">
        <f t="shared" si="0"/>
        <v>5127.8</v>
      </c>
    </row>
    <row r="71" spans="1:7" x14ac:dyDescent="0.25">
      <c r="A71" s="46" t="s">
        <v>107</v>
      </c>
      <c r="B71" s="47">
        <v>3</v>
      </c>
      <c r="C71" s="46" t="s">
        <v>85</v>
      </c>
      <c r="D71" s="46">
        <v>749</v>
      </c>
      <c r="E71" s="50">
        <v>46057</v>
      </c>
      <c r="F71" s="49">
        <v>1050</v>
      </c>
      <c r="G71" s="15">
        <f t="shared" si="0"/>
        <v>3150</v>
      </c>
    </row>
    <row r="72" spans="1:7" x14ac:dyDescent="0.25">
      <c r="A72" s="46" t="s">
        <v>108</v>
      </c>
      <c r="B72" s="47">
        <v>1</v>
      </c>
      <c r="C72" s="46" t="s">
        <v>74</v>
      </c>
      <c r="D72" s="46">
        <v>414</v>
      </c>
      <c r="E72" s="50">
        <v>46111</v>
      </c>
      <c r="F72" s="49">
        <v>2203.54</v>
      </c>
      <c r="G72" s="15">
        <f t="shared" ref="G72:G136" si="1">+B72*F72</f>
        <v>2203.54</v>
      </c>
    </row>
    <row r="73" spans="1:7" x14ac:dyDescent="0.25">
      <c r="A73" s="46" t="s">
        <v>109</v>
      </c>
      <c r="B73" s="47">
        <v>1</v>
      </c>
      <c r="C73" s="46" t="s">
        <v>74</v>
      </c>
      <c r="D73" s="46">
        <v>261</v>
      </c>
      <c r="E73" s="50">
        <v>46111</v>
      </c>
      <c r="F73" s="49">
        <v>3878.37</v>
      </c>
      <c r="G73" s="15">
        <f t="shared" si="1"/>
        <v>3878.37</v>
      </c>
    </row>
    <row r="74" spans="1:7" x14ac:dyDescent="0.25">
      <c r="A74" s="46" t="s">
        <v>110</v>
      </c>
      <c r="B74" s="54">
        <v>1</v>
      </c>
      <c r="C74" s="46" t="s">
        <v>85</v>
      </c>
      <c r="D74" s="46">
        <v>178</v>
      </c>
      <c r="E74" s="50">
        <v>46630</v>
      </c>
      <c r="F74" s="49">
        <v>762.3</v>
      </c>
      <c r="G74" s="15">
        <f t="shared" si="1"/>
        <v>762.3</v>
      </c>
    </row>
    <row r="75" spans="1:7" x14ac:dyDescent="0.25">
      <c r="A75" s="46" t="s">
        <v>111</v>
      </c>
      <c r="B75" s="47">
        <v>4</v>
      </c>
      <c r="C75" s="46" t="s">
        <v>74</v>
      </c>
      <c r="D75" s="46">
        <v>372</v>
      </c>
      <c r="E75" s="50" t="s">
        <v>43</v>
      </c>
      <c r="F75" s="49">
        <v>2629.94</v>
      </c>
      <c r="G75" s="15">
        <f t="shared" si="1"/>
        <v>10519.76</v>
      </c>
    </row>
    <row r="76" spans="1:7" x14ac:dyDescent="0.25">
      <c r="A76" s="46" t="s">
        <v>112</v>
      </c>
      <c r="B76" s="47">
        <v>4</v>
      </c>
      <c r="C76" s="46" t="s">
        <v>74</v>
      </c>
      <c r="D76" s="46">
        <v>510</v>
      </c>
      <c r="E76" s="50">
        <v>46265</v>
      </c>
      <c r="F76" s="49">
        <v>2629.94</v>
      </c>
      <c r="G76" s="15">
        <f t="shared" si="1"/>
        <v>10519.76</v>
      </c>
    </row>
    <row r="77" spans="1:7" x14ac:dyDescent="0.25">
      <c r="A77" s="46" t="s">
        <v>113</v>
      </c>
      <c r="B77" s="47">
        <v>0</v>
      </c>
      <c r="C77" s="46" t="s">
        <v>85</v>
      </c>
      <c r="D77" s="46">
        <v>1916</v>
      </c>
      <c r="E77" s="50">
        <v>46386</v>
      </c>
      <c r="F77" s="49">
        <v>5426.85</v>
      </c>
      <c r="G77" s="15">
        <f t="shared" si="1"/>
        <v>0</v>
      </c>
    </row>
    <row r="78" spans="1:7" x14ac:dyDescent="0.25">
      <c r="A78" s="46" t="s">
        <v>114</v>
      </c>
      <c r="B78" s="47">
        <v>1</v>
      </c>
      <c r="C78" s="46" t="s">
        <v>85</v>
      </c>
      <c r="D78" s="46">
        <v>317</v>
      </c>
      <c r="E78" s="50">
        <v>45960</v>
      </c>
      <c r="F78" s="49">
        <v>707.85</v>
      </c>
      <c r="G78" s="15">
        <f t="shared" si="1"/>
        <v>707.85</v>
      </c>
    </row>
    <row r="79" spans="1:7" x14ac:dyDescent="0.25">
      <c r="A79" s="55" t="s">
        <v>115</v>
      </c>
      <c r="B79" s="47">
        <v>5</v>
      </c>
      <c r="C79" s="46" t="s">
        <v>74</v>
      </c>
      <c r="D79" s="46">
        <v>244</v>
      </c>
      <c r="E79" s="56">
        <v>46386</v>
      </c>
      <c r="F79" s="49">
        <v>1586.31</v>
      </c>
      <c r="G79" s="15">
        <f t="shared" si="1"/>
        <v>7931.5499999999993</v>
      </c>
    </row>
    <row r="80" spans="1:7" x14ac:dyDescent="0.25">
      <c r="A80" s="55" t="s">
        <v>116</v>
      </c>
      <c r="B80" s="47">
        <v>2</v>
      </c>
      <c r="C80" s="46" t="s">
        <v>74</v>
      </c>
      <c r="D80" s="46">
        <v>220</v>
      </c>
      <c r="E80" s="56">
        <v>46386</v>
      </c>
      <c r="F80" s="49">
        <v>1127.1300000000001</v>
      </c>
      <c r="G80" s="15">
        <f t="shared" si="1"/>
        <v>2254.2600000000002</v>
      </c>
    </row>
    <row r="81" spans="1:7" x14ac:dyDescent="0.25">
      <c r="A81" s="57" t="s">
        <v>117</v>
      </c>
      <c r="B81" s="48">
        <v>0</v>
      </c>
      <c r="C81" s="57" t="s">
        <v>74</v>
      </c>
      <c r="D81" s="46">
        <v>736</v>
      </c>
      <c r="E81" s="58">
        <v>46030</v>
      </c>
      <c r="F81" s="36" t="s">
        <v>118</v>
      </c>
      <c r="G81" s="23">
        <f t="shared" si="1"/>
        <v>0</v>
      </c>
    </row>
    <row r="82" spans="1:7" ht="15.75" thickBot="1" x14ac:dyDescent="0.3">
      <c r="A82" s="57" t="s">
        <v>119</v>
      </c>
      <c r="B82" s="59">
        <v>0</v>
      </c>
      <c r="C82" s="60" t="s">
        <v>74</v>
      </c>
      <c r="D82" s="61">
        <v>415</v>
      </c>
      <c r="E82" s="62">
        <v>46722</v>
      </c>
      <c r="F82" s="63">
        <v>5286.43</v>
      </c>
      <c r="G82" s="23">
        <f t="shared" si="1"/>
        <v>0</v>
      </c>
    </row>
    <row r="83" spans="1:7" ht="15.75" thickBot="1" x14ac:dyDescent="0.3">
      <c r="A83" s="64"/>
      <c r="B83" s="65"/>
      <c r="C83" s="66"/>
      <c r="D83" s="67"/>
      <c r="E83" s="68"/>
      <c r="F83" s="69"/>
      <c r="G83" s="29">
        <f>SUM(G60:G81)</f>
        <v>145335.65999999997</v>
      </c>
    </row>
    <row r="84" spans="1:7" x14ac:dyDescent="0.25">
      <c r="A84" s="42">
        <v>45960</v>
      </c>
      <c r="B84" s="43" t="s">
        <v>120</v>
      </c>
      <c r="C84" s="44"/>
      <c r="D84" s="44"/>
      <c r="E84" s="44"/>
      <c r="F84" s="45"/>
      <c r="G84" s="31"/>
    </row>
    <row r="85" spans="1:7" x14ac:dyDescent="0.25">
      <c r="A85" s="8" t="s">
        <v>1</v>
      </c>
      <c r="B85" s="8" t="s">
        <v>2</v>
      </c>
      <c r="C85" s="8" t="s">
        <v>3</v>
      </c>
      <c r="D85" s="8" t="s">
        <v>4</v>
      </c>
      <c r="E85" s="8" t="s">
        <v>5</v>
      </c>
      <c r="F85" s="8" t="s">
        <v>6</v>
      </c>
      <c r="G85" s="8" t="s">
        <v>7</v>
      </c>
    </row>
    <row r="86" spans="1:7" x14ac:dyDescent="0.25">
      <c r="A86" s="70" t="s">
        <v>121</v>
      </c>
      <c r="B86" s="48">
        <v>55</v>
      </c>
      <c r="C86" s="57" t="s">
        <v>23</v>
      </c>
      <c r="D86" s="46">
        <v>24022201</v>
      </c>
      <c r="E86" s="56">
        <v>46074</v>
      </c>
      <c r="F86" s="36">
        <v>260</v>
      </c>
      <c r="G86" s="15">
        <f t="shared" si="1"/>
        <v>14300</v>
      </c>
    </row>
    <row r="87" spans="1:7" x14ac:dyDescent="0.25">
      <c r="A87" s="70" t="s">
        <v>122</v>
      </c>
      <c r="B87" s="48">
        <v>5</v>
      </c>
      <c r="C87" s="57" t="s">
        <v>101</v>
      </c>
      <c r="D87" s="46">
        <v>221</v>
      </c>
      <c r="E87" s="56">
        <v>46569</v>
      </c>
      <c r="F87" s="36">
        <v>660</v>
      </c>
      <c r="G87" s="15">
        <f t="shared" si="1"/>
        <v>3300</v>
      </c>
    </row>
    <row r="88" spans="1:7" x14ac:dyDescent="0.25">
      <c r="A88" s="70" t="s">
        <v>123</v>
      </c>
      <c r="B88" s="48">
        <v>5</v>
      </c>
      <c r="C88" s="57" t="s">
        <v>101</v>
      </c>
      <c r="D88" s="46" t="s">
        <v>124</v>
      </c>
      <c r="E88" s="56">
        <v>46082</v>
      </c>
      <c r="F88" s="36">
        <v>660</v>
      </c>
      <c r="G88" s="15">
        <f t="shared" si="1"/>
        <v>3300</v>
      </c>
    </row>
    <row r="89" spans="1:7" x14ac:dyDescent="0.25">
      <c r="A89" s="70" t="s">
        <v>125</v>
      </c>
      <c r="B89" s="48">
        <v>4</v>
      </c>
      <c r="C89" s="57" t="s">
        <v>101</v>
      </c>
      <c r="D89" s="46">
        <v>558</v>
      </c>
      <c r="E89" s="56">
        <v>46054</v>
      </c>
      <c r="F89" s="36">
        <v>1040</v>
      </c>
      <c r="G89" s="15">
        <f t="shared" si="1"/>
        <v>4160</v>
      </c>
    </row>
    <row r="90" spans="1:7" x14ac:dyDescent="0.25">
      <c r="A90" s="70" t="s">
        <v>126</v>
      </c>
      <c r="B90" s="48">
        <v>5</v>
      </c>
      <c r="C90" s="57" t="s">
        <v>64</v>
      </c>
      <c r="D90" s="46" t="s">
        <v>127</v>
      </c>
      <c r="E90" s="56">
        <v>46296</v>
      </c>
      <c r="F90" s="36">
        <v>568.75</v>
      </c>
      <c r="G90" s="15">
        <f t="shared" si="1"/>
        <v>2843.75</v>
      </c>
    </row>
    <row r="91" spans="1:7" x14ac:dyDescent="0.25">
      <c r="A91" s="70" t="s">
        <v>128</v>
      </c>
      <c r="B91" s="48">
        <v>24</v>
      </c>
      <c r="C91" s="57"/>
      <c r="D91" s="46">
        <v>24030501</v>
      </c>
      <c r="E91" s="56">
        <v>46085</v>
      </c>
      <c r="F91" s="36">
        <v>250</v>
      </c>
      <c r="G91" s="15">
        <f t="shared" si="1"/>
        <v>6000</v>
      </c>
    </row>
    <row r="92" spans="1:7" x14ac:dyDescent="0.25">
      <c r="A92" s="70" t="s">
        <v>129</v>
      </c>
      <c r="B92" s="48">
        <v>2</v>
      </c>
      <c r="C92" s="57" t="s">
        <v>130</v>
      </c>
      <c r="D92" s="46">
        <v>210316</v>
      </c>
      <c r="E92" s="56">
        <v>46097</v>
      </c>
      <c r="F92" s="36">
        <v>3200</v>
      </c>
      <c r="G92" s="15">
        <f t="shared" si="1"/>
        <v>6400</v>
      </c>
    </row>
    <row r="93" spans="1:7" x14ac:dyDescent="0.25">
      <c r="A93" s="70" t="s">
        <v>131</v>
      </c>
      <c r="B93" s="48">
        <v>2</v>
      </c>
      <c r="C93" s="57" t="s">
        <v>64</v>
      </c>
      <c r="D93" s="46">
        <v>240316</v>
      </c>
      <c r="E93" s="56">
        <v>46097</v>
      </c>
      <c r="F93" s="36">
        <v>3200</v>
      </c>
      <c r="G93" s="15">
        <f t="shared" si="1"/>
        <v>6400</v>
      </c>
    </row>
    <row r="94" spans="1:7" x14ac:dyDescent="0.25">
      <c r="A94" s="70" t="s">
        <v>132</v>
      </c>
      <c r="B94" s="48">
        <v>54</v>
      </c>
      <c r="C94" s="57" t="s">
        <v>23</v>
      </c>
      <c r="D94" s="46">
        <v>23111002</v>
      </c>
      <c r="E94" s="56">
        <v>46126</v>
      </c>
      <c r="F94" s="36">
        <v>232</v>
      </c>
      <c r="G94" s="15">
        <f t="shared" si="1"/>
        <v>12528</v>
      </c>
    </row>
    <row r="95" spans="1:7" x14ac:dyDescent="0.25">
      <c r="A95" s="57" t="s">
        <v>133</v>
      </c>
      <c r="B95" s="48">
        <v>34</v>
      </c>
      <c r="C95" s="57" t="s">
        <v>23</v>
      </c>
      <c r="D95" s="46">
        <v>24111111</v>
      </c>
      <c r="E95" s="56">
        <v>46336</v>
      </c>
      <c r="F95" s="36">
        <v>204</v>
      </c>
      <c r="G95" s="15">
        <f t="shared" si="1"/>
        <v>6936</v>
      </c>
    </row>
    <row r="96" spans="1:7" x14ac:dyDescent="0.25">
      <c r="A96" s="70" t="s">
        <v>134</v>
      </c>
      <c r="B96" s="48">
        <v>40</v>
      </c>
      <c r="C96" s="57" t="s">
        <v>23</v>
      </c>
      <c r="D96" s="46">
        <v>23100905</v>
      </c>
      <c r="E96" s="56">
        <v>46057</v>
      </c>
      <c r="F96" s="36">
        <v>250</v>
      </c>
      <c r="G96" s="15">
        <f t="shared" si="1"/>
        <v>10000</v>
      </c>
    </row>
    <row r="97" spans="1:7" x14ac:dyDescent="0.25">
      <c r="A97" s="57" t="s">
        <v>135</v>
      </c>
      <c r="B97" s="48">
        <v>68</v>
      </c>
      <c r="C97" s="57" t="s">
        <v>23</v>
      </c>
      <c r="D97" s="46">
        <v>26030201</v>
      </c>
      <c r="E97" s="56">
        <v>46082</v>
      </c>
      <c r="F97" s="36">
        <v>250</v>
      </c>
      <c r="G97" s="15">
        <f t="shared" si="1"/>
        <v>17000</v>
      </c>
    </row>
    <row r="98" spans="1:7" x14ac:dyDescent="0.25">
      <c r="A98" s="57" t="s">
        <v>136</v>
      </c>
      <c r="B98" s="48">
        <v>19</v>
      </c>
      <c r="C98" s="57" t="s">
        <v>23</v>
      </c>
      <c r="D98" s="46">
        <v>20122001</v>
      </c>
      <c r="E98" s="56">
        <v>46081</v>
      </c>
      <c r="F98" s="36">
        <v>250</v>
      </c>
      <c r="G98" s="15">
        <f t="shared" si="1"/>
        <v>4750</v>
      </c>
    </row>
    <row r="99" spans="1:7" x14ac:dyDescent="0.25">
      <c r="A99" s="57" t="s">
        <v>137</v>
      </c>
      <c r="B99" s="48">
        <v>38</v>
      </c>
      <c r="C99" s="57" t="s">
        <v>23</v>
      </c>
      <c r="D99" s="46">
        <v>20262102</v>
      </c>
      <c r="E99" s="56">
        <v>46193</v>
      </c>
      <c r="F99" s="36">
        <v>250</v>
      </c>
      <c r="G99" s="15">
        <f t="shared" si="1"/>
        <v>9500</v>
      </c>
    </row>
    <row r="100" spans="1:7" x14ac:dyDescent="0.25">
      <c r="A100" s="57" t="s">
        <v>138</v>
      </c>
      <c r="B100" s="48">
        <v>60</v>
      </c>
      <c r="C100" s="57" t="s">
        <v>23</v>
      </c>
      <c r="D100" s="46">
        <v>24050702</v>
      </c>
      <c r="E100" s="56">
        <v>46148</v>
      </c>
      <c r="F100" s="36">
        <v>250</v>
      </c>
      <c r="G100" s="15">
        <f t="shared" si="1"/>
        <v>15000</v>
      </c>
    </row>
    <row r="101" spans="1:7" x14ac:dyDescent="0.25">
      <c r="A101" s="57" t="s">
        <v>139</v>
      </c>
      <c r="B101" s="48">
        <v>42</v>
      </c>
      <c r="C101" s="57" t="s">
        <v>23</v>
      </c>
      <c r="D101" s="46">
        <v>24032902</v>
      </c>
      <c r="E101" s="56">
        <v>46109</v>
      </c>
      <c r="F101" s="36">
        <v>250</v>
      </c>
      <c r="G101" s="15">
        <f t="shared" si="1"/>
        <v>10500</v>
      </c>
    </row>
    <row r="102" spans="1:7" x14ac:dyDescent="0.25">
      <c r="A102" s="57" t="s">
        <v>140</v>
      </c>
      <c r="B102" s="48">
        <v>3</v>
      </c>
      <c r="C102" s="57" t="s">
        <v>64</v>
      </c>
      <c r="D102" s="46">
        <v>190163</v>
      </c>
      <c r="E102" s="56">
        <v>46203</v>
      </c>
      <c r="F102" s="36">
        <v>562.5</v>
      </c>
      <c r="G102" s="15">
        <f t="shared" si="1"/>
        <v>1687.5</v>
      </c>
    </row>
    <row r="103" spans="1:7" ht="15.75" thickBot="1" x14ac:dyDescent="0.3">
      <c r="A103" s="57" t="s">
        <v>141</v>
      </c>
      <c r="B103" s="48">
        <v>0</v>
      </c>
      <c r="C103" s="57" t="s">
        <v>23</v>
      </c>
      <c r="D103" s="46" t="s">
        <v>142</v>
      </c>
      <c r="E103" s="56">
        <v>45887</v>
      </c>
      <c r="F103" s="36">
        <v>554.4</v>
      </c>
      <c r="G103" s="15">
        <f t="shared" si="1"/>
        <v>0</v>
      </c>
    </row>
    <row r="104" spans="1:7" ht="15.75" thickBot="1" x14ac:dyDescent="0.3">
      <c r="A104" s="64"/>
      <c r="B104" s="65"/>
      <c r="C104" s="66"/>
      <c r="D104" s="67"/>
      <c r="E104" s="68"/>
      <c r="F104" s="28"/>
      <c r="G104" s="29">
        <f>SUM(G86:G103)</f>
        <v>134605.25</v>
      </c>
    </row>
    <row r="105" spans="1:7" x14ac:dyDescent="0.25">
      <c r="A105" s="42">
        <v>45960</v>
      </c>
      <c r="B105" s="71" t="s">
        <v>143</v>
      </c>
      <c r="C105" s="72"/>
      <c r="D105" s="72"/>
      <c r="E105" s="72"/>
      <c r="F105" s="73"/>
      <c r="G105" s="31"/>
    </row>
    <row r="106" spans="1:7" x14ac:dyDescent="0.25">
      <c r="A106" s="8" t="s">
        <v>1</v>
      </c>
      <c r="B106" s="8" t="s">
        <v>2</v>
      </c>
      <c r="C106" s="8" t="s">
        <v>3</v>
      </c>
      <c r="D106" s="8" t="s">
        <v>4</v>
      </c>
      <c r="E106" s="8" t="s">
        <v>5</v>
      </c>
      <c r="F106" s="8" t="s">
        <v>6</v>
      </c>
      <c r="G106" s="8" t="s">
        <v>7</v>
      </c>
    </row>
    <row r="107" spans="1:7" x14ac:dyDescent="0.25">
      <c r="A107" s="57" t="s">
        <v>144</v>
      </c>
      <c r="B107" s="48">
        <v>1</v>
      </c>
      <c r="C107" s="57" t="s">
        <v>145</v>
      </c>
      <c r="D107" s="46">
        <v>54172</v>
      </c>
      <c r="E107" s="56">
        <v>46142</v>
      </c>
      <c r="F107" s="49">
        <v>1009.8</v>
      </c>
      <c r="G107" s="15">
        <f t="shared" si="1"/>
        <v>1009.8</v>
      </c>
    </row>
    <row r="108" spans="1:7" x14ac:dyDescent="0.25">
      <c r="A108" s="57" t="s">
        <v>110</v>
      </c>
      <c r="B108" s="48">
        <v>2</v>
      </c>
      <c r="C108" s="57" t="s">
        <v>145</v>
      </c>
      <c r="D108" s="46" t="s">
        <v>146</v>
      </c>
      <c r="E108" s="50">
        <v>46630</v>
      </c>
      <c r="F108" s="49">
        <v>304.7</v>
      </c>
      <c r="G108" s="15">
        <f t="shared" si="1"/>
        <v>609.4</v>
      </c>
    </row>
    <row r="109" spans="1:7" x14ac:dyDescent="0.25">
      <c r="A109" s="57" t="s">
        <v>95</v>
      </c>
      <c r="B109" s="48">
        <v>1</v>
      </c>
      <c r="C109" s="57" t="s">
        <v>145</v>
      </c>
      <c r="D109" s="46">
        <v>414</v>
      </c>
      <c r="E109" s="56">
        <v>46568</v>
      </c>
      <c r="F109" s="49">
        <v>535.70000000000005</v>
      </c>
      <c r="G109" s="15">
        <f t="shared" si="1"/>
        <v>535.70000000000005</v>
      </c>
    </row>
    <row r="110" spans="1:7" x14ac:dyDescent="0.25">
      <c r="A110" s="57" t="s">
        <v>96</v>
      </c>
      <c r="B110" s="48">
        <v>2</v>
      </c>
      <c r="C110" s="57" t="s">
        <v>145</v>
      </c>
      <c r="D110" s="46" t="s">
        <v>147</v>
      </c>
      <c r="E110" s="56">
        <v>46203</v>
      </c>
      <c r="F110" s="49">
        <v>2403.5</v>
      </c>
      <c r="G110" s="15">
        <f t="shared" si="1"/>
        <v>4807</v>
      </c>
    </row>
    <row r="111" spans="1:7" x14ac:dyDescent="0.25">
      <c r="A111" s="57" t="s">
        <v>148</v>
      </c>
      <c r="B111" s="48">
        <v>0</v>
      </c>
      <c r="C111" s="57" t="s">
        <v>145</v>
      </c>
      <c r="D111" s="46" t="s">
        <v>149</v>
      </c>
      <c r="E111" s="50" t="s">
        <v>43</v>
      </c>
      <c r="F111" s="49">
        <v>948.2</v>
      </c>
      <c r="G111" s="15">
        <f t="shared" si="1"/>
        <v>0</v>
      </c>
    </row>
    <row r="112" spans="1:7" x14ac:dyDescent="0.25">
      <c r="A112" s="57" t="s">
        <v>109</v>
      </c>
      <c r="B112" s="48">
        <v>0</v>
      </c>
      <c r="C112" s="57" t="s">
        <v>145</v>
      </c>
      <c r="D112" s="46" t="s">
        <v>150</v>
      </c>
      <c r="E112" s="56">
        <v>45991</v>
      </c>
      <c r="F112" s="49">
        <v>948.2</v>
      </c>
      <c r="G112" s="15">
        <f t="shared" si="1"/>
        <v>0</v>
      </c>
    </row>
    <row r="113" spans="1:7" x14ac:dyDescent="0.25">
      <c r="A113" s="57" t="s">
        <v>151</v>
      </c>
      <c r="B113" s="48">
        <v>2</v>
      </c>
      <c r="C113" s="57" t="s">
        <v>145</v>
      </c>
      <c r="D113" s="46">
        <v>51748</v>
      </c>
      <c r="E113" s="56">
        <v>46142</v>
      </c>
      <c r="F113" s="49">
        <v>594.16999999999996</v>
      </c>
      <c r="G113" s="15">
        <f t="shared" si="1"/>
        <v>1188.3399999999999</v>
      </c>
    </row>
    <row r="114" spans="1:7" x14ac:dyDescent="0.25">
      <c r="A114" s="57" t="s">
        <v>103</v>
      </c>
      <c r="B114" s="48">
        <v>1</v>
      </c>
      <c r="C114" s="57" t="s">
        <v>145</v>
      </c>
      <c r="D114" s="46">
        <v>53847</v>
      </c>
      <c r="E114" s="56">
        <v>46173</v>
      </c>
      <c r="F114" s="49">
        <v>648.55999999999995</v>
      </c>
      <c r="G114" s="15">
        <f t="shared" si="1"/>
        <v>648.55999999999995</v>
      </c>
    </row>
    <row r="115" spans="1:7" x14ac:dyDescent="0.25">
      <c r="A115" s="57" t="s">
        <v>104</v>
      </c>
      <c r="B115" s="48">
        <v>2</v>
      </c>
      <c r="C115" s="57" t="s">
        <v>145</v>
      </c>
      <c r="D115" s="46" t="s">
        <v>152</v>
      </c>
      <c r="E115" s="56">
        <v>46142</v>
      </c>
      <c r="F115" s="49">
        <v>318</v>
      </c>
      <c r="G115" s="15">
        <f t="shared" si="1"/>
        <v>636</v>
      </c>
    </row>
    <row r="116" spans="1:7" x14ac:dyDescent="0.25">
      <c r="A116" s="57" t="s">
        <v>181</v>
      </c>
      <c r="B116" s="48">
        <v>1</v>
      </c>
      <c r="C116" s="57" t="s">
        <v>145</v>
      </c>
      <c r="D116" s="46">
        <v>2478</v>
      </c>
      <c r="E116" s="56">
        <v>46545</v>
      </c>
      <c r="F116" s="49">
        <v>3497</v>
      </c>
      <c r="G116" s="15">
        <f t="shared" si="1"/>
        <v>3497</v>
      </c>
    </row>
    <row r="117" spans="1:7" x14ac:dyDescent="0.25">
      <c r="A117" s="57" t="s">
        <v>106</v>
      </c>
      <c r="B117" s="48">
        <v>1</v>
      </c>
      <c r="C117" s="57" t="s">
        <v>145</v>
      </c>
      <c r="D117" s="46" t="s">
        <v>153</v>
      </c>
      <c r="E117" s="56">
        <v>46295</v>
      </c>
      <c r="F117" s="49">
        <v>723.8</v>
      </c>
      <c r="G117" s="15">
        <f t="shared" si="1"/>
        <v>723.8</v>
      </c>
    </row>
    <row r="118" spans="1:7" x14ac:dyDescent="0.25">
      <c r="A118" s="57" t="s">
        <v>102</v>
      </c>
      <c r="B118" s="48">
        <v>2</v>
      </c>
      <c r="C118" s="57" t="s">
        <v>145</v>
      </c>
      <c r="D118" s="46" t="s">
        <v>154</v>
      </c>
      <c r="E118" s="56">
        <v>46326</v>
      </c>
      <c r="F118" s="49">
        <v>594</v>
      </c>
      <c r="G118" s="15">
        <f t="shared" si="1"/>
        <v>1188</v>
      </c>
    </row>
    <row r="119" spans="1:7" x14ac:dyDescent="0.25">
      <c r="A119" s="57" t="s">
        <v>100</v>
      </c>
      <c r="B119" s="48">
        <v>2</v>
      </c>
      <c r="C119" s="57" t="s">
        <v>145</v>
      </c>
      <c r="D119" s="46" t="s">
        <v>155</v>
      </c>
      <c r="E119" s="50" t="s">
        <v>156</v>
      </c>
      <c r="F119" s="49">
        <v>594</v>
      </c>
      <c r="G119" s="15">
        <f t="shared" si="1"/>
        <v>1188</v>
      </c>
    </row>
    <row r="120" spans="1:7" x14ac:dyDescent="0.25">
      <c r="A120" s="57" t="s">
        <v>115</v>
      </c>
      <c r="B120" s="48">
        <v>3</v>
      </c>
      <c r="C120" s="57" t="s">
        <v>145</v>
      </c>
      <c r="D120" s="46" t="s">
        <v>157</v>
      </c>
      <c r="E120" s="56">
        <v>46265</v>
      </c>
      <c r="F120" s="49">
        <v>305.8</v>
      </c>
      <c r="G120" s="15">
        <f t="shared" si="1"/>
        <v>917.40000000000009</v>
      </c>
    </row>
    <row r="121" spans="1:7" x14ac:dyDescent="0.25">
      <c r="A121" s="57" t="s">
        <v>182</v>
      </c>
      <c r="B121" s="48">
        <v>900</v>
      </c>
      <c r="C121" s="57" t="s">
        <v>23</v>
      </c>
      <c r="D121" s="46"/>
      <c r="E121" s="56">
        <v>45900</v>
      </c>
      <c r="F121" s="49">
        <v>3.25</v>
      </c>
      <c r="G121" s="15">
        <f t="shared" si="1"/>
        <v>2925</v>
      </c>
    </row>
    <row r="122" spans="1:7" x14ac:dyDescent="0.25">
      <c r="A122" s="57" t="s">
        <v>158</v>
      </c>
      <c r="B122" s="48">
        <v>3</v>
      </c>
      <c r="C122" s="57" t="s">
        <v>145</v>
      </c>
      <c r="D122" s="46" t="s">
        <v>159</v>
      </c>
      <c r="E122" s="56">
        <v>46264</v>
      </c>
      <c r="F122" s="49">
        <v>276.10000000000002</v>
      </c>
      <c r="G122" s="15">
        <f t="shared" si="1"/>
        <v>828.30000000000007</v>
      </c>
    </row>
    <row r="123" spans="1:7" x14ac:dyDescent="0.25">
      <c r="A123" s="57" t="s">
        <v>113</v>
      </c>
      <c r="B123" s="48">
        <v>1</v>
      </c>
      <c r="C123" s="57" t="s">
        <v>145</v>
      </c>
      <c r="D123" s="46">
        <v>60181</v>
      </c>
      <c r="E123" s="56">
        <v>46053</v>
      </c>
      <c r="F123" s="49">
        <v>5895</v>
      </c>
      <c r="G123" s="15">
        <f t="shared" si="1"/>
        <v>5895</v>
      </c>
    </row>
    <row r="124" spans="1:7" x14ac:dyDescent="0.25">
      <c r="A124" s="57" t="s">
        <v>160</v>
      </c>
      <c r="B124" s="48">
        <v>1</v>
      </c>
      <c r="C124" s="57" t="s">
        <v>145</v>
      </c>
      <c r="D124" s="46">
        <v>50391</v>
      </c>
      <c r="E124" s="50" t="s">
        <v>156</v>
      </c>
      <c r="F124" s="49">
        <v>5895</v>
      </c>
      <c r="G124" s="15">
        <f t="shared" si="1"/>
        <v>5895</v>
      </c>
    </row>
    <row r="125" spans="1:7" x14ac:dyDescent="0.25">
      <c r="A125" s="57" t="s">
        <v>117</v>
      </c>
      <c r="B125" s="48">
        <v>0</v>
      </c>
      <c r="C125" s="57" t="s">
        <v>145</v>
      </c>
      <c r="D125" s="46">
        <v>58884</v>
      </c>
      <c r="E125" s="50">
        <v>46294</v>
      </c>
      <c r="F125" s="49">
        <v>10087</v>
      </c>
      <c r="G125" s="15">
        <f t="shared" si="1"/>
        <v>0</v>
      </c>
    </row>
    <row r="126" spans="1:7" x14ac:dyDescent="0.25">
      <c r="A126" s="57" t="s">
        <v>161</v>
      </c>
      <c r="B126" s="48">
        <v>3</v>
      </c>
      <c r="C126" s="57" t="s">
        <v>162</v>
      </c>
      <c r="D126" s="46">
        <v>112305472</v>
      </c>
      <c r="E126" s="56">
        <v>46172</v>
      </c>
      <c r="F126" s="49">
        <v>180.18</v>
      </c>
      <c r="G126" s="15">
        <f t="shared" si="1"/>
        <v>540.54</v>
      </c>
    </row>
    <row r="127" spans="1:7" x14ac:dyDescent="0.25">
      <c r="A127" s="57" t="s">
        <v>163</v>
      </c>
      <c r="B127" s="48">
        <v>4</v>
      </c>
      <c r="C127" s="57" t="s">
        <v>145</v>
      </c>
      <c r="D127" s="46" t="s">
        <v>164</v>
      </c>
      <c r="E127" s="56">
        <v>46234</v>
      </c>
      <c r="F127" s="49">
        <v>148.5</v>
      </c>
      <c r="G127" s="15">
        <f t="shared" si="1"/>
        <v>594</v>
      </c>
    </row>
    <row r="128" spans="1:7" x14ac:dyDescent="0.25">
      <c r="A128" s="57" t="s">
        <v>165</v>
      </c>
      <c r="B128" s="48">
        <v>0</v>
      </c>
      <c r="C128" s="57" t="s">
        <v>183</v>
      </c>
      <c r="D128" s="46"/>
      <c r="E128" s="56">
        <v>46234</v>
      </c>
      <c r="F128" s="49">
        <v>395.96</v>
      </c>
      <c r="G128" s="15">
        <f t="shared" si="1"/>
        <v>0</v>
      </c>
    </row>
    <row r="129" spans="1:7" x14ac:dyDescent="0.25">
      <c r="A129" s="57" t="s">
        <v>166</v>
      </c>
      <c r="B129" s="48">
        <v>1</v>
      </c>
      <c r="C129" s="57" t="s">
        <v>145</v>
      </c>
      <c r="D129" s="46">
        <v>50735</v>
      </c>
      <c r="E129" s="56">
        <v>46053</v>
      </c>
      <c r="F129" s="49">
        <v>2305.6</v>
      </c>
      <c r="G129" s="15">
        <f t="shared" si="1"/>
        <v>2305.6</v>
      </c>
    </row>
    <row r="130" spans="1:7" x14ac:dyDescent="0.25">
      <c r="A130" s="57" t="s">
        <v>111</v>
      </c>
      <c r="B130" s="48">
        <v>2</v>
      </c>
      <c r="C130" s="57" t="s">
        <v>145</v>
      </c>
      <c r="D130" s="46">
        <v>54728</v>
      </c>
      <c r="E130" s="50" t="s">
        <v>43</v>
      </c>
      <c r="F130" s="49">
        <v>1261.7</v>
      </c>
      <c r="G130" s="15">
        <f t="shared" si="1"/>
        <v>2523.4</v>
      </c>
    </row>
    <row r="131" spans="1:7" x14ac:dyDescent="0.25">
      <c r="A131" s="57" t="s">
        <v>112</v>
      </c>
      <c r="B131" s="48">
        <v>0</v>
      </c>
      <c r="C131" s="57" t="s">
        <v>145</v>
      </c>
      <c r="D131" s="46">
        <v>54706</v>
      </c>
      <c r="E131" s="56">
        <v>46205</v>
      </c>
      <c r="F131" s="49">
        <v>1261.7</v>
      </c>
      <c r="G131" s="15">
        <f t="shared" si="1"/>
        <v>0</v>
      </c>
    </row>
    <row r="132" spans="1:7" x14ac:dyDescent="0.25">
      <c r="A132" s="57" t="s">
        <v>167</v>
      </c>
      <c r="B132" s="48">
        <v>1</v>
      </c>
      <c r="C132" s="57" t="s">
        <v>145</v>
      </c>
      <c r="D132" s="46">
        <v>56163</v>
      </c>
      <c r="E132" s="50">
        <v>46205</v>
      </c>
      <c r="F132" s="49">
        <v>715</v>
      </c>
      <c r="G132" s="15">
        <f t="shared" si="1"/>
        <v>715</v>
      </c>
    </row>
    <row r="133" spans="1:7" x14ac:dyDescent="0.25">
      <c r="A133" s="57" t="s">
        <v>116</v>
      </c>
      <c r="B133" s="48">
        <v>1</v>
      </c>
      <c r="C133" s="57" t="s">
        <v>145</v>
      </c>
      <c r="D133" s="46">
        <v>58064</v>
      </c>
      <c r="E133" s="56">
        <v>46387</v>
      </c>
      <c r="F133" s="49">
        <v>661.1</v>
      </c>
      <c r="G133" s="15">
        <f t="shared" si="1"/>
        <v>661.1</v>
      </c>
    </row>
    <row r="134" spans="1:7" x14ac:dyDescent="0.25">
      <c r="A134" s="57" t="s">
        <v>168</v>
      </c>
      <c r="B134" s="48">
        <v>1</v>
      </c>
      <c r="C134" s="57" t="s">
        <v>64</v>
      </c>
      <c r="D134" s="46" t="s">
        <v>169</v>
      </c>
      <c r="E134" s="56">
        <v>46516</v>
      </c>
      <c r="F134" s="49">
        <v>1916.2</v>
      </c>
      <c r="G134" s="15">
        <f t="shared" si="1"/>
        <v>1916.2</v>
      </c>
    </row>
    <row r="135" spans="1:7" x14ac:dyDescent="0.25">
      <c r="A135" s="57" t="s">
        <v>170</v>
      </c>
      <c r="B135" s="48">
        <v>1</v>
      </c>
      <c r="C135" s="57" t="s">
        <v>64</v>
      </c>
      <c r="D135" s="46">
        <v>1306</v>
      </c>
      <c r="E135" s="56">
        <v>46771</v>
      </c>
      <c r="F135" s="49">
        <v>9366.5</v>
      </c>
      <c r="G135" s="15">
        <f t="shared" si="1"/>
        <v>9366.5</v>
      </c>
    </row>
    <row r="136" spans="1:7" ht="15.75" thickBot="1" x14ac:dyDescent="0.3">
      <c r="A136" s="57" t="s">
        <v>171</v>
      </c>
      <c r="B136" s="48">
        <v>1</v>
      </c>
      <c r="C136" s="57" t="s">
        <v>64</v>
      </c>
      <c r="D136" s="46">
        <v>13005</v>
      </c>
      <c r="E136" s="56">
        <v>46516</v>
      </c>
      <c r="F136" s="49">
        <v>9365</v>
      </c>
      <c r="G136" s="23">
        <f t="shared" si="1"/>
        <v>9365</v>
      </c>
    </row>
    <row r="137" spans="1:7" ht="15.75" thickBot="1" x14ac:dyDescent="0.3">
      <c r="A137" s="74"/>
      <c r="B137" s="75"/>
      <c r="C137" s="66"/>
      <c r="D137" s="67"/>
      <c r="E137" s="68"/>
      <c r="F137" s="69"/>
      <c r="G137" s="29">
        <f>SUM(G107:G136)</f>
        <v>60479.639999999992</v>
      </c>
    </row>
    <row r="138" spans="1:7" x14ac:dyDescent="0.25">
      <c r="A138" s="43" t="s">
        <v>172</v>
      </c>
      <c r="B138" s="76"/>
      <c r="C138" s="76"/>
      <c r="D138" s="76"/>
      <c r="E138" s="76"/>
      <c r="F138" s="77"/>
      <c r="G138" s="31"/>
    </row>
    <row r="139" spans="1:7" x14ac:dyDescent="0.25">
      <c r="A139" s="8" t="s">
        <v>1</v>
      </c>
      <c r="B139" s="8" t="s">
        <v>2</v>
      </c>
      <c r="C139" s="8" t="s">
        <v>3</v>
      </c>
      <c r="D139" s="8" t="s">
        <v>173</v>
      </c>
      <c r="E139" s="8" t="s">
        <v>5</v>
      </c>
      <c r="F139" s="8" t="s">
        <v>6</v>
      </c>
      <c r="G139" s="8" t="s">
        <v>7</v>
      </c>
    </row>
    <row r="140" spans="1:7" x14ac:dyDescent="0.25">
      <c r="A140" s="57" t="s">
        <v>174</v>
      </c>
      <c r="B140" s="46">
        <v>1</v>
      </c>
      <c r="C140" s="57" t="s">
        <v>64</v>
      </c>
      <c r="D140" s="46">
        <v>243450</v>
      </c>
      <c r="E140" s="56">
        <v>46661</v>
      </c>
      <c r="F140" s="78">
        <v>1750</v>
      </c>
      <c r="G140" s="15">
        <f>B140*F140</f>
        <v>1750</v>
      </c>
    </row>
    <row r="141" spans="1:7" x14ac:dyDescent="0.25">
      <c r="A141" s="57" t="s">
        <v>116</v>
      </c>
      <c r="B141" s="46">
        <v>0</v>
      </c>
      <c r="C141" s="57" t="s">
        <v>64</v>
      </c>
      <c r="D141" s="46">
        <v>250080</v>
      </c>
      <c r="E141" s="52">
        <v>46661</v>
      </c>
      <c r="F141" s="78">
        <v>2650</v>
      </c>
      <c r="G141" s="15">
        <f>B141*F141</f>
        <v>0</v>
      </c>
    </row>
    <row r="142" spans="1:7" x14ac:dyDescent="0.25">
      <c r="A142" s="57" t="s">
        <v>106</v>
      </c>
      <c r="B142" s="46">
        <v>1</v>
      </c>
      <c r="C142" s="57" t="s">
        <v>175</v>
      </c>
      <c r="D142" s="46">
        <v>243020</v>
      </c>
      <c r="E142" s="56">
        <v>46569</v>
      </c>
      <c r="F142" s="78">
        <v>1120</v>
      </c>
      <c r="G142" s="15">
        <f t="shared" ref="G142:G147" si="2">+B142*F142</f>
        <v>1120</v>
      </c>
    </row>
    <row r="143" spans="1:7" x14ac:dyDescent="0.25">
      <c r="A143" s="57" t="s">
        <v>167</v>
      </c>
      <c r="B143" s="46">
        <v>0</v>
      </c>
      <c r="C143" s="57" t="s">
        <v>64</v>
      </c>
      <c r="D143" s="46">
        <v>24330</v>
      </c>
      <c r="E143" s="56">
        <v>46569</v>
      </c>
      <c r="F143" s="78">
        <v>5384</v>
      </c>
      <c r="G143" s="15">
        <f>B143*F143</f>
        <v>0</v>
      </c>
    </row>
    <row r="144" spans="1:7" x14ac:dyDescent="0.25">
      <c r="A144" s="57" t="s">
        <v>144</v>
      </c>
      <c r="B144" s="46">
        <v>1</v>
      </c>
      <c r="C144" s="57" t="s">
        <v>176</v>
      </c>
      <c r="D144" s="46">
        <v>242750</v>
      </c>
      <c r="E144" s="56">
        <v>46569</v>
      </c>
      <c r="F144" s="78">
        <v>2310</v>
      </c>
      <c r="G144" s="15">
        <f t="shared" si="2"/>
        <v>2310</v>
      </c>
    </row>
    <row r="145" spans="1:7" x14ac:dyDescent="0.25">
      <c r="A145" s="57" t="s">
        <v>111</v>
      </c>
      <c r="B145" s="46">
        <v>0</v>
      </c>
      <c r="C145" s="57" t="s">
        <v>177</v>
      </c>
      <c r="D145" s="46">
        <v>241980</v>
      </c>
      <c r="E145" s="56">
        <v>46569</v>
      </c>
      <c r="F145" s="78">
        <v>4890</v>
      </c>
      <c r="G145" s="15">
        <f t="shared" si="2"/>
        <v>0</v>
      </c>
    </row>
    <row r="146" spans="1:7" x14ac:dyDescent="0.25">
      <c r="A146" s="57" t="s">
        <v>112</v>
      </c>
      <c r="B146" s="46">
        <v>0</v>
      </c>
      <c r="C146" s="57" t="s">
        <v>64</v>
      </c>
      <c r="D146" s="46">
        <v>242750</v>
      </c>
      <c r="E146" s="56">
        <v>46631</v>
      </c>
      <c r="F146" s="78">
        <v>4890</v>
      </c>
      <c r="G146" s="15">
        <f t="shared" si="2"/>
        <v>0</v>
      </c>
    </row>
    <row r="147" spans="1:7" ht="15.75" thickBot="1" x14ac:dyDescent="0.3">
      <c r="A147" s="57" t="s">
        <v>178</v>
      </c>
      <c r="B147" s="46">
        <v>1</v>
      </c>
      <c r="C147" s="57" t="s">
        <v>176</v>
      </c>
      <c r="D147" s="46">
        <v>242500</v>
      </c>
      <c r="E147" s="56">
        <v>46813</v>
      </c>
      <c r="F147" s="78">
        <v>1050</v>
      </c>
      <c r="G147" s="23">
        <f t="shared" si="2"/>
        <v>1050</v>
      </c>
    </row>
    <row r="148" spans="1:7" ht="15.75" thickBot="1" x14ac:dyDescent="0.3">
      <c r="A148" s="64"/>
      <c r="B148" s="81"/>
      <c r="C148" s="64"/>
      <c r="D148" s="64"/>
      <c r="E148" s="82"/>
      <c r="F148" s="74"/>
      <c r="G148" s="29">
        <f>SUM(G140:G147)</f>
        <v>6230</v>
      </c>
    </row>
    <row r="149" spans="1:7" ht="15.75" thickBot="1" x14ac:dyDescent="0.3"/>
    <row r="150" spans="1:7" ht="15.75" thickBot="1" x14ac:dyDescent="0.3">
      <c r="F150" s="79" t="s">
        <v>179</v>
      </c>
      <c r="G150" s="29">
        <f>+G148+G137+G104+G83+G57+G43</f>
        <v>490083.42999999993</v>
      </c>
    </row>
  </sheetData>
  <mergeCells count="8">
    <mergeCell ref="B105:F105"/>
    <mergeCell ref="A138:F138"/>
    <mergeCell ref="A1:E1"/>
    <mergeCell ref="B2:F2"/>
    <mergeCell ref="A44:F44"/>
    <mergeCell ref="B45:F45"/>
    <mergeCell ref="B59:F59"/>
    <mergeCell ref="B84:F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202F-375D-43DD-B800-78E12FB32B95}">
  <dimension ref="A1:G149"/>
  <sheetViews>
    <sheetView workbookViewId="0">
      <selection activeCell="K5" sqref="K5"/>
    </sheetView>
  </sheetViews>
  <sheetFormatPr baseColWidth="10" defaultRowHeight="15" x14ac:dyDescent="0.25"/>
  <cols>
    <col min="1" max="1" width="14.7109375" bestFit="1" customWidth="1"/>
  </cols>
  <sheetData>
    <row r="1" spans="1:7" ht="21" x14ac:dyDescent="0.35">
      <c r="A1" s="1" t="s">
        <v>0</v>
      </c>
      <c r="B1" s="2"/>
      <c r="C1" s="1"/>
      <c r="D1" s="1"/>
      <c r="E1" s="3"/>
    </row>
    <row r="2" spans="1:7" ht="18.75" x14ac:dyDescent="0.3">
      <c r="A2" s="4">
        <v>45991</v>
      </c>
      <c r="B2" s="5"/>
      <c r="C2" s="6"/>
      <c r="D2" s="6"/>
      <c r="E2" s="6"/>
      <c r="F2" s="7"/>
    </row>
    <row r="3" spans="1:7" x14ac:dyDescent="0.25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pans="1:7" x14ac:dyDescent="0.25">
      <c r="A4" s="10" t="s">
        <v>8</v>
      </c>
      <c r="B4" s="11">
        <v>1</v>
      </c>
      <c r="C4" s="12" t="s">
        <v>9</v>
      </c>
      <c r="D4" s="12"/>
      <c r="E4" s="13"/>
      <c r="F4" s="14">
        <v>610</v>
      </c>
      <c r="G4" s="15">
        <f>+B4*F4</f>
        <v>610</v>
      </c>
    </row>
    <row r="5" spans="1:7" x14ac:dyDescent="0.25">
      <c r="A5" s="10" t="s">
        <v>10</v>
      </c>
      <c r="B5" s="16">
        <v>7</v>
      </c>
      <c r="C5" s="10" t="s">
        <v>11</v>
      </c>
      <c r="D5" s="10" t="s">
        <v>12</v>
      </c>
      <c r="E5" s="17">
        <v>46128</v>
      </c>
      <c r="F5" s="18">
        <v>460</v>
      </c>
      <c r="G5" s="15">
        <f t="shared" ref="G5:G71" si="0">+B5*F5</f>
        <v>3220</v>
      </c>
    </row>
    <row r="6" spans="1:7" x14ac:dyDescent="0.25">
      <c r="A6" s="10" t="s">
        <v>13</v>
      </c>
      <c r="B6" s="16">
        <v>6</v>
      </c>
      <c r="C6" s="10" t="s">
        <v>14</v>
      </c>
      <c r="D6" s="12">
        <v>2209750</v>
      </c>
      <c r="E6" s="17">
        <v>46067</v>
      </c>
      <c r="F6" s="18">
        <v>460</v>
      </c>
      <c r="G6" s="15">
        <f t="shared" si="0"/>
        <v>2760</v>
      </c>
    </row>
    <row r="7" spans="1:7" x14ac:dyDescent="0.25">
      <c r="A7" s="10" t="s">
        <v>15</v>
      </c>
      <c r="B7" s="16">
        <v>4</v>
      </c>
      <c r="C7" s="10" t="s">
        <v>11</v>
      </c>
      <c r="D7" s="12">
        <v>23122207</v>
      </c>
      <c r="E7" s="19">
        <v>46067</v>
      </c>
      <c r="F7" s="18">
        <v>630</v>
      </c>
      <c r="G7" s="15">
        <f t="shared" si="0"/>
        <v>2520</v>
      </c>
    </row>
    <row r="8" spans="1:7" x14ac:dyDescent="0.25">
      <c r="A8" s="10" t="s">
        <v>16</v>
      </c>
      <c r="B8" s="16">
        <v>1</v>
      </c>
      <c r="C8" s="10" t="s">
        <v>11</v>
      </c>
      <c r="D8" s="12">
        <v>20041313</v>
      </c>
      <c r="E8" s="19">
        <v>46113</v>
      </c>
      <c r="F8" s="18">
        <v>700</v>
      </c>
      <c r="G8" s="15">
        <f t="shared" si="0"/>
        <v>700</v>
      </c>
    </row>
    <row r="9" spans="1:7" x14ac:dyDescent="0.25">
      <c r="A9" s="10" t="s">
        <v>17</v>
      </c>
      <c r="B9" s="16">
        <v>1</v>
      </c>
      <c r="C9" s="12" t="s">
        <v>11</v>
      </c>
      <c r="D9" s="12">
        <v>24041517</v>
      </c>
      <c r="E9" s="20">
        <v>46103</v>
      </c>
      <c r="F9" s="18">
        <v>950</v>
      </c>
      <c r="G9" s="15">
        <f t="shared" si="0"/>
        <v>950</v>
      </c>
    </row>
    <row r="10" spans="1:7" x14ac:dyDescent="0.25">
      <c r="A10" s="10" t="s">
        <v>18</v>
      </c>
      <c r="B10" s="16">
        <v>0</v>
      </c>
      <c r="C10" s="12" t="s">
        <v>19</v>
      </c>
      <c r="D10" s="12">
        <v>20210529</v>
      </c>
      <c r="E10" s="20">
        <v>46170</v>
      </c>
      <c r="F10" s="18">
        <v>50</v>
      </c>
      <c r="G10" s="15">
        <f t="shared" si="0"/>
        <v>0</v>
      </c>
    </row>
    <row r="11" spans="1:7" x14ac:dyDescent="0.25">
      <c r="A11" s="10" t="s">
        <v>180</v>
      </c>
      <c r="B11" s="16">
        <v>0</v>
      </c>
      <c r="C11" s="12" t="s">
        <v>74</v>
      </c>
      <c r="D11" s="12">
        <v>52361403</v>
      </c>
      <c r="E11" s="20">
        <v>45993</v>
      </c>
      <c r="F11" s="80">
        <v>21700.25</v>
      </c>
      <c r="G11" s="15">
        <f t="shared" si="0"/>
        <v>0</v>
      </c>
    </row>
    <row r="12" spans="1:7" x14ac:dyDescent="0.25">
      <c r="A12" s="10" t="s">
        <v>20</v>
      </c>
      <c r="B12" s="16">
        <v>4</v>
      </c>
      <c r="C12" s="12" t="s">
        <v>21</v>
      </c>
      <c r="D12" s="12">
        <v>3329</v>
      </c>
      <c r="E12" s="20">
        <v>46136</v>
      </c>
      <c r="F12" s="21">
        <v>7571.85</v>
      </c>
      <c r="G12" s="15">
        <f t="shared" si="0"/>
        <v>30287.4</v>
      </c>
    </row>
    <row r="13" spans="1:7" x14ac:dyDescent="0.25">
      <c r="A13" s="10" t="s">
        <v>22</v>
      </c>
      <c r="B13" s="16">
        <v>20</v>
      </c>
      <c r="C13" s="12" t="s">
        <v>23</v>
      </c>
      <c r="D13" s="12" t="s">
        <v>24</v>
      </c>
      <c r="E13" s="20">
        <v>46317</v>
      </c>
      <c r="F13" s="22">
        <v>122</v>
      </c>
      <c r="G13" s="15">
        <f t="shared" si="0"/>
        <v>2440</v>
      </c>
    </row>
    <row r="14" spans="1:7" x14ac:dyDescent="0.25">
      <c r="A14" s="10" t="s">
        <v>25</v>
      </c>
      <c r="B14" s="16">
        <v>10</v>
      </c>
      <c r="C14" s="12" t="s">
        <v>26</v>
      </c>
      <c r="D14" s="12"/>
      <c r="E14" s="13"/>
      <c r="F14" s="14">
        <v>322.14</v>
      </c>
      <c r="G14" s="15">
        <f t="shared" si="0"/>
        <v>3221.3999999999996</v>
      </c>
    </row>
    <row r="15" spans="1:7" x14ac:dyDescent="0.25">
      <c r="A15" s="10" t="s">
        <v>28</v>
      </c>
      <c r="B15" s="16">
        <v>3</v>
      </c>
      <c r="C15" s="12" t="s">
        <v>29</v>
      </c>
      <c r="D15" s="12"/>
      <c r="E15" s="12"/>
      <c r="F15" s="14">
        <v>1073.8</v>
      </c>
      <c r="G15" s="15">
        <f t="shared" si="0"/>
        <v>3221.3999999999996</v>
      </c>
    </row>
    <row r="16" spans="1:7" x14ac:dyDescent="0.25">
      <c r="A16" s="10" t="s">
        <v>30</v>
      </c>
      <c r="B16" s="16">
        <v>25</v>
      </c>
      <c r="C16" s="10" t="s">
        <v>31</v>
      </c>
      <c r="D16" s="12">
        <v>23102017</v>
      </c>
      <c r="E16" s="17">
        <v>46326</v>
      </c>
      <c r="F16" s="18">
        <v>160</v>
      </c>
      <c r="G16" s="15">
        <f t="shared" si="0"/>
        <v>4000</v>
      </c>
    </row>
    <row r="17" spans="1:7" x14ac:dyDescent="0.25">
      <c r="A17" s="10" t="s">
        <v>184</v>
      </c>
      <c r="B17" s="16">
        <v>250</v>
      </c>
      <c r="C17" s="12" t="s">
        <v>32</v>
      </c>
      <c r="D17" s="12"/>
      <c r="E17" s="12"/>
      <c r="F17" s="18">
        <v>1.85</v>
      </c>
      <c r="G17" s="15">
        <f t="shared" si="0"/>
        <v>462.5</v>
      </c>
    </row>
    <row r="18" spans="1:7" x14ac:dyDescent="0.25">
      <c r="A18" s="10" t="s">
        <v>33</v>
      </c>
      <c r="B18" s="16">
        <v>263</v>
      </c>
      <c r="C18" s="12" t="s">
        <v>23</v>
      </c>
      <c r="D18" s="12">
        <v>2304238</v>
      </c>
      <c r="E18" s="20">
        <v>46476</v>
      </c>
      <c r="F18" s="18">
        <v>55</v>
      </c>
      <c r="G18" s="15">
        <f t="shared" si="0"/>
        <v>14465</v>
      </c>
    </row>
    <row r="19" spans="1:7" x14ac:dyDescent="0.25">
      <c r="A19" s="10" t="s">
        <v>34</v>
      </c>
      <c r="B19" s="16">
        <v>180</v>
      </c>
      <c r="C19" s="12" t="s">
        <v>23</v>
      </c>
      <c r="D19" s="12" t="s">
        <v>35</v>
      </c>
      <c r="E19" s="20">
        <v>46476</v>
      </c>
      <c r="F19" s="18">
        <v>89</v>
      </c>
      <c r="G19" s="15">
        <f t="shared" si="0"/>
        <v>16020</v>
      </c>
    </row>
    <row r="20" spans="1:7" x14ac:dyDescent="0.25">
      <c r="A20" s="10" t="s">
        <v>36</v>
      </c>
      <c r="B20" s="16">
        <v>210</v>
      </c>
      <c r="C20" s="12" t="s">
        <v>23</v>
      </c>
      <c r="D20" s="12">
        <v>1042022</v>
      </c>
      <c r="E20" s="20">
        <v>46476</v>
      </c>
      <c r="F20" s="18">
        <v>105</v>
      </c>
      <c r="G20" s="15">
        <f t="shared" si="0"/>
        <v>22050</v>
      </c>
    </row>
    <row r="21" spans="1:7" x14ac:dyDescent="0.25">
      <c r="A21" s="10" t="s">
        <v>37</v>
      </c>
      <c r="B21" s="16">
        <v>0</v>
      </c>
      <c r="C21" s="10" t="s">
        <v>38</v>
      </c>
      <c r="D21" s="10" t="s">
        <v>39</v>
      </c>
      <c r="E21" s="17"/>
      <c r="F21" s="18">
        <v>2915</v>
      </c>
      <c r="G21" s="15">
        <f t="shared" si="0"/>
        <v>0</v>
      </c>
    </row>
    <row r="22" spans="1:7" x14ac:dyDescent="0.25">
      <c r="A22" s="10" t="s">
        <v>40</v>
      </c>
      <c r="B22" s="16">
        <v>0</v>
      </c>
      <c r="C22" s="10" t="s">
        <v>41</v>
      </c>
      <c r="D22" s="10" t="s">
        <v>42</v>
      </c>
      <c r="E22" s="20"/>
      <c r="F22" s="18">
        <v>2650</v>
      </c>
      <c r="G22" s="15">
        <f t="shared" si="0"/>
        <v>0</v>
      </c>
    </row>
    <row r="23" spans="1:7" x14ac:dyDescent="0.25">
      <c r="A23" s="10" t="s">
        <v>44</v>
      </c>
      <c r="B23" s="16">
        <v>0</v>
      </c>
      <c r="C23" s="10" t="s">
        <v>45</v>
      </c>
      <c r="D23" s="10" t="s">
        <v>46</v>
      </c>
      <c r="E23" s="17"/>
      <c r="F23" s="18">
        <v>950</v>
      </c>
      <c r="G23" s="15">
        <f t="shared" si="0"/>
        <v>0</v>
      </c>
    </row>
    <row r="24" spans="1:7" x14ac:dyDescent="0.25">
      <c r="A24" s="10" t="s">
        <v>47</v>
      </c>
      <c r="B24" s="16">
        <v>0</v>
      </c>
      <c r="C24" s="10" t="s">
        <v>48</v>
      </c>
      <c r="D24" s="10" t="s">
        <v>49</v>
      </c>
      <c r="E24" s="17"/>
      <c r="F24" s="18">
        <v>3400</v>
      </c>
      <c r="G24" s="15">
        <f t="shared" si="0"/>
        <v>0</v>
      </c>
    </row>
    <row r="25" spans="1:7" x14ac:dyDescent="0.25">
      <c r="A25" s="10" t="s">
        <v>50</v>
      </c>
      <c r="B25" s="16">
        <v>1</v>
      </c>
      <c r="C25" s="12" t="s">
        <v>51</v>
      </c>
      <c r="D25" s="12" t="s">
        <v>52</v>
      </c>
      <c r="E25" s="20">
        <v>46112</v>
      </c>
      <c r="F25" s="18">
        <v>84</v>
      </c>
      <c r="G25" s="15">
        <f t="shared" si="0"/>
        <v>84</v>
      </c>
    </row>
    <row r="26" spans="1:7" x14ac:dyDescent="0.25">
      <c r="A26" s="10" t="s">
        <v>53</v>
      </c>
      <c r="B26" s="16">
        <v>0</v>
      </c>
      <c r="C26" s="12" t="s">
        <v>54</v>
      </c>
      <c r="D26" s="12" t="s">
        <v>55</v>
      </c>
      <c r="E26" s="20">
        <v>46120</v>
      </c>
      <c r="F26" s="18">
        <v>7478</v>
      </c>
      <c r="G26" s="15">
        <f t="shared" si="0"/>
        <v>0</v>
      </c>
    </row>
    <row r="27" spans="1:7" x14ac:dyDescent="0.25">
      <c r="A27" s="10" t="s">
        <v>56</v>
      </c>
      <c r="B27" s="16">
        <v>0</v>
      </c>
      <c r="C27" s="12" t="s">
        <v>57</v>
      </c>
      <c r="D27" s="12" t="s">
        <v>58</v>
      </c>
      <c r="E27" s="20">
        <v>46225</v>
      </c>
      <c r="F27" s="18">
        <v>20758.099999999999</v>
      </c>
      <c r="G27" s="15">
        <f t="shared" si="0"/>
        <v>0</v>
      </c>
    </row>
    <row r="28" spans="1:7" x14ac:dyDescent="0.25">
      <c r="A28" s="10" t="s">
        <v>59</v>
      </c>
      <c r="B28" s="16">
        <v>3</v>
      </c>
      <c r="C28" s="12" t="s">
        <v>60</v>
      </c>
      <c r="D28" s="12"/>
      <c r="E28" s="13"/>
      <c r="F28" s="18">
        <v>1147.7</v>
      </c>
      <c r="G28" s="15">
        <f t="shared" si="0"/>
        <v>3443.1000000000004</v>
      </c>
    </row>
    <row r="29" spans="1:7" x14ac:dyDescent="0.25">
      <c r="A29" s="10" t="s">
        <v>61</v>
      </c>
      <c r="B29" s="16">
        <v>1</v>
      </c>
      <c r="C29" s="12" t="s">
        <v>62</v>
      </c>
      <c r="D29" s="12"/>
      <c r="E29" s="13"/>
      <c r="F29" s="18">
        <v>2990</v>
      </c>
      <c r="G29" s="15">
        <f t="shared" si="0"/>
        <v>2990</v>
      </c>
    </row>
    <row r="30" spans="1:7" x14ac:dyDescent="0.25">
      <c r="A30" s="10" t="s">
        <v>63</v>
      </c>
      <c r="B30" s="16">
        <v>6</v>
      </c>
      <c r="C30" s="12" t="s">
        <v>64</v>
      </c>
      <c r="D30" s="12">
        <v>2023110846</v>
      </c>
      <c r="E30" s="20">
        <v>46111</v>
      </c>
      <c r="F30" s="18">
        <v>457.7</v>
      </c>
      <c r="G30" s="15">
        <f t="shared" si="0"/>
        <v>2746.2</v>
      </c>
    </row>
    <row r="31" spans="1:7" x14ac:dyDescent="0.25">
      <c r="A31" s="10" t="s">
        <v>65</v>
      </c>
      <c r="B31" s="16">
        <v>300</v>
      </c>
      <c r="C31" s="12" t="s">
        <v>23</v>
      </c>
      <c r="D31" s="12">
        <v>2402157</v>
      </c>
      <c r="E31" s="20" t="s">
        <v>66</v>
      </c>
      <c r="F31" s="18">
        <v>85.24</v>
      </c>
      <c r="G31" s="15">
        <f t="shared" si="0"/>
        <v>25572</v>
      </c>
    </row>
    <row r="32" spans="1:7" x14ac:dyDescent="0.25">
      <c r="A32" s="10" t="s">
        <v>67</v>
      </c>
      <c r="B32" s="16">
        <v>50</v>
      </c>
      <c r="C32" s="12" t="s">
        <v>23</v>
      </c>
      <c r="D32" s="12">
        <v>202208</v>
      </c>
      <c r="E32" s="20">
        <v>46569</v>
      </c>
      <c r="F32" s="18">
        <v>170</v>
      </c>
      <c r="G32" s="15">
        <f t="shared" si="0"/>
        <v>8500</v>
      </c>
    </row>
    <row r="33" spans="1:7" x14ac:dyDescent="0.25">
      <c r="A33" s="10" t="s">
        <v>68</v>
      </c>
      <c r="B33" s="16">
        <v>375</v>
      </c>
      <c r="C33" s="12" t="s">
        <v>23</v>
      </c>
      <c r="D33" s="12">
        <v>20230207</v>
      </c>
      <c r="E33" s="20">
        <v>46179</v>
      </c>
      <c r="F33" s="18">
        <v>5.51</v>
      </c>
      <c r="G33" s="15">
        <f t="shared" si="0"/>
        <v>2066.25</v>
      </c>
    </row>
    <row r="34" spans="1:7" x14ac:dyDescent="0.25">
      <c r="A34" s="10" t="s">
        <v>69</v>
      </c>
      <c r="B34" s="16">
        <v>2000</v>
      </c>
      <c r="C34" s="12" t="s">
        <v>23</v>
      </c>
      <c r="D34" s="12">
        <v>250372028</v>
      </c>
      <c r="E34" s="20">
        <v>47117</v>
      </c>
      <c r="F34" s="18">
        <v>6.81</v>
      </c>
      <c r="G34" s="15">
        <f t="shared" si="0"/>
        <v>13620</v>
      </c>
    </row>
    <row r="35" spans="1:7" x14ac:dyDescent="0.25">
      <c r="A35" s="10" t="s">
        <v>70</v>
      </c>
      <c r="B35" s="16">
        <v>90</v>
      </c>
      <c r="C35" s="12" t="s">
        <v>23</v>
      </c>
      <c r="D35" s="12">
        <v>20230207</v>
      </c>
      <c r="E35" s="20">
        <v>46264</v>
      </c>
      <c r="F35" s="18">
        <v>7.87</v>
      </c>
      <c r="G35" s="15">
        <f t="shared" si="0"/>
        <v>708.3</v>
      </c>
    </row>
    <row r="36" spans="1:7" x14ac:dyDescent="0.25">
      <c r="A36" s="10" t="s">
        <v>71</v>
      </c>
      <c r="B36" s="16">
        <v>370</v>
      </c>
      <c r="C36" s="12" t="s">
        <v>23</v>
      </c>
      <c r="D36" s="12"/>
      <c r="E36" s="20"/>
      <c r="F36" s="18">
        <v>6.81</v>
      </c>
      <c r="G36" s="15">
        <f t="shared" si="0"/>
        <v>2519.6999999999998</v>
      </c>
    </row>
    <row r="37" spans="1:7" x14ac:dyDescent="0.25">
      <c r="A37" s="10" t="s">
        <v>72</v>
      </c>
      <c r="B37" s="16">
        <v>2000</v>
      </c>
      <c r="C37" s="12" t="s">
        <v>23</v>
      </c>
      <c r="D37" s="12">
        <v>202320</v>
      </c>
      <c r="E37" s="20">
        <v>46305</v>
      </c>
      <c r="F37" s="18">
        <v>6.81</v>
      </c>
      <c r="G37" s="15">
        <f t="shared" si="0"/>
        <v>13620</v>
      </c>
    </row>
    <row r="38" spans="1:7" x14ac:dyDescent="0.25">
      <c r="A38" s="10" t="s">
        <v>73</v>
      </c>
      <c r="B38" s="16">
        <v>425</v>
      </c>
      <c r="C38" s="12" t="s">
        <v>23</v>
      </c>
      <c r="D38" s="12"/>
      <c r="E38" s="13"/>
      <c r="F38" s="18">
        <v>11.69</v>
      </c>
      <c r="G38" s="15">
        <f t="shared" si="0"/>
        <v>4968.25</v>
      </c>
    </row>
    <row r="39" spans="1:7" x14ac:dyDescent="0.25">
      <c r="A39" s="10" t="s">
        <v>75</v>
      </c>
      <c r="B39" s="16">
        <v>1</v>
      </c>
      <c r="C39" s="12" t="s">
        <v>74</v>
      </c>
      <c r="D39" s="12" t="s">
        <v>76</v>
      </c>
      <c r="E39" s="20">
        <v>46540</v>
      </c>
      <c r="F39" s="18">
        <v>22335.5</v>
      </c>
      <c r="G39" s="15">
        <f t="shared" si="0"/>
        <v>22335.5</v>
      </c>
    </row>
    <row r="40" spans="1:7" x14ac:dyDescent="0.25">
      <c r="A40" s="10" t="s">
        <v>77</v>
      </c>
      <c r="B40" s="16">
        <v>50</v>
      </c>
      <c r="C40" s="12" t="s">
        <v>23</v>
      </c>
      <c r="D40" s="12"/>
      <c r="E40" s="13"/>
      <c r="F40" s="18">
        <v>2.6</v>
      </c>
      <c r="G40" s="15">
        <f t="shared" si="0"/>
        <v>130</v>
      </c>
    </row>
    <row r="41" spans="1:7" x14ac:dyDescent="0.25">
      <c r="A41" s="10" t="s">
        <v>78</v>
      </c>
      <c r="B41" s="16">
        <v>350</v>
      </c>
      <c r="C41" s="12" t="s">
        <v>23</v>
      </c>
      <c r="D41" s="12"/>
      <c r="E41" s="13"/>
      <c r="F41" s="18">
        <v>5.4</v>
      </c>
      <c r="G41" s="15">
        <f t="shared" si="0"/>
        <v>1890.0000000000002</v>
      </c>
    </row>
    <row r="42" spans="1:7" ht="15.75" thickBot="1" x14ac:dyDescent="0.3">
      <c r="A42" s="10" t="s">
        <v>79</v>
      </c>
      <c r="B42" s="16">
        <v>400</v>
      </c>
      <c r="C42" s="12" t="s">
        <v>23</v>
      </c>
      <c r="D42" s="12">
        <v>191101</v>
      </c>
      <c r="E42" s="20">
        <v>46507</v>
      </c>
      <c r="F42" s="18">
        <v>6.8</v>
      </c>
      <c r="G42" s="23">
        <f t="shared" si="0"/>
        <v>2720</v>
      </c>
    </row>
    <row r="43" spans="1:7" ht="15.75" thickBot="1" x14ac:dyDescent="0.3">
      <c r="A43" s="24"/>
      <c r="B43" s="25"/>
      <c r="C43" s="26"/>
      <c r="D43" s="26"/>
      <c r="E43" s="27"/>
      <c r="F43" s="28"/>
      <c r="G43" s="29">
        <f>SUM(G4:G42)</f>
        <v>214841</v>
      </c>
    </row>
    <row r="44" spans="1:7" ht="21" x14ac:dyDescent="0.35">
      <c r="A44" s="3" t="s">
        <v>0</v>
      </c>
      <c r="B44" s="30"/>
      <c r="C44" s="30"/>
      <c r="D44" s="30"/>
      <c r="E44" s="30"/>
      <c r="F44" s="30"/>
      <c r="G44" s="31"/>
    </row>
    <row r="45" spans="1:7" ht="15.75" x14ac:dyDescent="0.25">
      <c r="A45" s="32">
        <v>45991</v>
      </c>
      <c r="B45" s="33"/>
      <c r="C45" s="34"/>
      <c r="D45" s="34"/>
      <c r="E45" s="34"/>
      <c r="F45" s="35"/>
      <c r="G45" s="31"/>
    </row>
    <row r="46" spans="1:7" x14ac:dyDescent="0.25">
      <c r="A46" s="8" t="s">
        <v>80</v>
      </c>
      <c r="B46" s="8" t="s">
        <v>2</v>
      </c>
      <c r="C46" s="8" t="s">
        <v>3</v>
      </c>
      <c r="D46" s="8" t="s">
        <v>4</v>
      </c>
      <c r="E46" s="8" t="s">
        <v>5</v>
      </c>
      <c r="F46" s="8" t="s">
        <v>6</v>
      </c>
      <c r="G46" s="8" t="s">
        <v>7</v>
      </c>
    </row>
    <row r="47" spans="1:7" x14ac:dyDescent="0.25">
      <c r="A47" s="10" t="s">
        <v>81</v>
      </c>
      <c r="B47" s="16">
        <v>200</v>
      </c>
      <c r="C47" s="12" t="s">
        <v>23</v>
      </c>
      <c r="D47" s="12"/>
      <c r="E47" s="13"/>
      <c r="F47" s="36">
        <v>31.2</v>
      </c>
      <c r="G47" s="15">
        <f t="shared" si="0"/>
        <v>6240</v>
      </c>
    </row>
    <row r="48" spans="1:7" x14ac:dyDescent="0.25">
      <c r="A48" s="10" t="s">
        <v>82</v>
      </c>
      <c r="B48" s="16">
        <v>3</v>
      </c>
      <c r="C48" s="12" t="s">
        <v>74</v>
      </c>
      <c r="D48" s="12">
        <v>556</v>
      </c>
      <c r="E48" s="20">
        <v>46264</v>
      </c>
      <c r="F48" s="36">
        <v>2173.7800000000002</v>
      </c>
      <c r="G48" s="15">
        <f t="shared" si="0"/>
        <v>6521.34</v>
      </c>
    </row>
    <row r="49" spans="1:7" x14ac:dyDescent="0.25">
      <c r="A49" s="10" t="s">
        <v>83</v>
      </c>
      <c r="B49" s="16">
        <v>0</v>
      </c>
      <c r="C49" s="12" t="s">
        <v>74</v>
      </c>
      <c r="D49" s="12">
        <v>473</v>
      </c>
      <c r="E49" s="20">
        <v>46356</v>
      </c>
      <c r="F49" s="36">
        <v>1600</v>
      </c>
      <c r="G49" s="15">
        <f t="shared" si="0"/>
        <v>0</v>
      </c>
    </row>
    <row r="50" spans="1:7" x14ac:dyDescent="0.25">
      <c r="A50" s="10" t="s">
        <v>84</v>
      </c>
      <c r="B50" s="16">
        <v>1</v>
      </c>
      <c r="C50" s="12" t="s">
        <v>85</v>
      </c>
      <c r="D50" s="12">
        <v>23013016</v>
      </c>
      <c r="E50" s="20">
        <v>46419</v>
      </c>
      <c r="F50" s="36">
        <v>1837.5</v>
      </c>
      <c r="G50" s="15">
        <f t="shared" si="0"/>
        <v>1837.5</v>
      </c>
    </row>
    <row r="51" spans="1:7" x14ac:dyDescent="0.25">
      <c r="A51" s="10" t="s">
        <v>86</v>
      </c>
      <c r="B51" s="16">
        <v>1</v>
      </c>
      <c r="C51" s="12" t="s">
        <v>74</v>
      </c>
      <c r="D51" s="12">
        <v>533</v>
      </c>
      <c r="E51" s="20">
        <v>46023</v>
      </c>
      <c r="F51" s="36">
        <v>3775.7</v>
      </c>
      <c r="G51" s="15">
        <f t="shared" si="0"/>
        <v>3775.7</v>
      </c>
    </row>
    <row r="52" spans="1:7" x14ac:dyDescent="0.25">
      <c r="A52" s="10" t="s">
        <v>185</v>
      </c>
      <c r="B52" s="16">
        <v>22</v>
      </c>
      <c r="C52" s="12" t="s">
        <v>23</v>
      </c>
      <c r="D52" s="12">
        <v>20231018</v>
      </c>
      <c r="E52" s="17">
        <v>46524</v>
      </c>
      <c r="F52" s="36">
        <v>26.69</v>
      </c>
      <c r="G52" s="15">
        <f t="shared" si="0"/>
        <v>587.18000000000006</v>
      </c>
    </row>
    <row r="53" spans="1:7" x14ac:dyDescent="0.25">
      <c r="A53" s="10" t="s">
        <v>87</v>
      </c>
      <c r="B53" s="16">
        <v>0</v>
      </c>
      <c r="C53" s="12" t="s">
        <v>23</v>
      </c>
      <c r="D53" s="12">
        <v>20240207</v>
      </c>
      <c r="E53" s="17">
        <v>46059</v>
      </c>
      <c r="F53" s="36">
        <v>1522.5</v>
      </c>
      <c r="G53" s="15">
        <f t="shared" si="0"/>
        <v>0</v>
      </c>
    </row>
    <row r="54" spans="1:7" x14ac:dyDescent="0.25">
      <c r="A54" s="10" t="s">
        <v>88</v>
      </c>
      <c r="B54" s="16">
        <v>0</v>
      </c>
      <c r="C54" s="12" t="s">
        <v>85</v>
      </c>
      <c r="D54" s="12">
        <v>20231010</v>
      </c>
      <c r="E54" s="17"/>
      <c r="F54" s="36">
        <v>9240</v>
      </c>
      <c r="G54" s="15">
        <f t="shared" si="0"/>
        <v>0</v>
      </c>
    </row>
    <row r="55" spans="1:7" x14ac:dyDescent="0.25">
      <c r="A55" s="10" t="s">
        <v>89</v>
      </c>
      <c r="B55" s="16">
        <v>0</v>
      </c>
      <c r="C55" s="12" t="s">
        <v>90</v>
      </c>
      <c r="D55" s="12" t="s">
        <v>49</v>
      </c>
      <c r="E55" s="13"/>
      <c r="F55" s="36">
        <v>8749.4</v>
      </c>
      <c r="G55" s="15">
        <f t="shared" si="0"/>
        <v>0</v>
      </c>
    </row>
    <row r="56" spans="1:7" ht="15.75" thickBot="1" x14ac:dyDescent="0.3">
      <c r="A56" s="10" t="s">
        <v>91</v>
      </c>
      <c r="B56" s="16">
        <v>0</v>
      </c>
      <c r="C56" s="12" t="s">
        <v>92</v>
      </c>
      <c r="D56" s="12">
        <v>20230830</v>
      </c>
      <c r="E56" s="20"/>
      <c r="F56" s="36">
        <v>10364</v>
      </c>
      <c r="G56" s="23">
        <f t="shared" si="0"/>
        <v>0</v>
      </c>
    </row>
    <row r="57" spans="1:7" ht="15.75" thickBot="1" x14ac:dyDescent="0.3">
      <c r="A57" s="37"/>
      <c r="B57" s="38"/>
      <c r="C57" s="39"/>
      <c r="D57" s="39"/>
      <c r="E57" s="40"/>
      <c r="F57" s="41"/>
      <c r="G57" s="29">
        <f>SUM(G47:G56)</f>
        <v>18961.72</v>
      </c>
    </row>
    <row r="58" spans="1:7" x14ac:dyDescent="0.25">
      <c r="A58" s="8" t="s">
        <v>1</v>
      </c>
      <c r="B58" s="8" t="s">
        <v>2</v>
      </c>
      <c r="C58" s="8" t="s">
        <v>3</v>
      </c>
      <c r="D58" s="8" t="s">
        <v>4</v>
      </c>
      <c r="E58" s="8" t="s">
        <v>5</v>
      </c>
      <c r="F58" s="8" t="s">
        <v>6</v>
      </c>
      <c r="G58" s="9" t="s">
        <v>7</v>
      </c>
    </row>
    <row r="59" spans="1:7" x14ac:dyDescent="0.25">
      <c r="A59" s="42">
        <v>45991</v>
      </c>
      <c r="B59" s="43" t="s">
        <v>93</v>
      </c>
      <c r="C59" s="44"/>
      <c r="D59" s="44"/>
      <c r="E59" s="44"/>
      <c r="F59" s="45"/>
      <c r="G59" s="31"/>
    </row>
    <row r="60" spans="1:7" x14ac:dyDescent="0.25">
      <c r="A60" s="46" t="s">
        <v>94</v>
      </c>
      <c r="B60" s="47">
        <v>350</v>
      </c>
      <c r="C60" s="46" t="s">
        <v>23</v>
      </c>
      <c r="D60" s="48"/>
      <c r="E60" s="48"/>
      <c r="F60" s="49">
        <v>30</v>
      </c>
      <c r="G60" s="15">
        <f t="shared" si="0"/>
        <v>10500</v>
      </c>
    </row>
    <row r="61" spans="1:7" x14ac:dyDescent="0.25">
      <c r="A61" s="46" t="s">
        <v>95</v>
      </c>
      <c r="B61" s="47">
        <v>2</v>
      </c>
      <c r="C61" s="46" t="s">
        <v>74</v>
      </c>
      <c r="D61" s="46">
        <v>414</v>
      </c>
      <c r="E61" s="50">
        <v>46386</v>
      </c>
      <c r="F61" s="51">
        <v>433.81</v>
      </c>
      <c r="G61" s="15">
        <f t="shared" si="0"/>
        <v>867.62</v>
      </c>
    </row>
    <row r="62" spans="1:7" x14ac:dyDescent="0.25">
      <c r="A62" s="46" t="s">
        <v>96</v>
      </c>
      <c r="B62" s="47">
        <v>1</v>
      </c>
      <c r="C62" s="46" t="s">
        <v>74</v>
      </c>
      <c r="D62" s="46">
        <v>12026</v>
      </c>
      <c r="E62" s="50">
        <v>46325</v>
      </c>
      <c r="F62" s="51">
        <v>1629.06</v>
      </c>
      <c r="G62" s="15">
        <f t="shared" si="0"/>
        <v>1629.06</v>
      </c>
    </row>
    <row r="63" spans="1:7" x14ac:dyDescent="0.25">
      <c r="A63" s="46" t="s">
        <v>97</v>
      </c>
      <c r="B63" s="47">
        <v>10</v>
      </c>
      <c r="C63" s="48" t="s">
        <v>92</v>
      </c>
      <c r="D63" s="48"/>
      <c r="E63" s="52">
        <v>46325</v>
      </c>
      <c r="F63" s="49">
        <v>683.1</v>
      </c>
      <c r="G63" s="15">
        <f t="shared" si="0"/>
        <v>6831</v>
      </c>
    </row>
    <row r="64" spans="1:7" x14ac:dyDescent="0.25">
      <c r="A64" s="46" t="s">
        <v>98</v>
      </c>
      <c r="B64" s="47">
        <v>1</v>
      </c>
      <c r="C64" s="46" t="s">
        <v>74</v>
      </c>
      <c r="D64" s="46">
        <v>474</v>
      </c>
      <c r="E64" s="50">
        <v>46326</v>
      </c>
      <c r="F64" s="49">
        <v>913.68</v>
      </c>
      <c r="G64" s="15">
        <f t="shared" si="0"/>
        <v>913.68</v>
      </c>
    </row>
    <row r="65" spans="1:7" x14ac:dyDescent="0.25">
      <c r="A65" s="46" t="s">
        <v>99</v>
      </c>
      <c r="B65" s="47">
        <v>1</v>
      </c>
      <c r="C65" s="46" t="s">
        <v>74</v>
      </c>
      <c r="D65" s="46">
        <v>398</v>
      </c>
      <c r="E65" s="50">
        <v>46296</v>
      </c>
      <c r="F65" s="49">
        <v>3217.7</v>
      </c>
      <c r="G65" s="15">
        <f t="shared" si="0"/>
        <v>3217.7</v>
      </c>
    </row>
    <row r="66" spans="1:7" x14ac:dyDescent="0.25">
      <c r="A66" s="46" t="s">
        <v>100</v>
      </c>
      <c r="B66" s="47">
        <v>3</v>
      </c>
      <c r="C66" s="46" t="s">
        <v>101</v>
      </c>
      <c r="D66" s="46">
        <v>960</v>
      </c>
      <c r="E66" s="50">
        <v>46356</v>
      </c>
      <c r="F66" s="49">
        <v>4857.9799999999996</v>
      </c>
      <c r="G66" s="15">
        <f t="shared" si="0"/>
        <v>14573.939999999999</v>
      </c>
    </row>
    <row r="67" spans="1:7" x14ac:dyDescent="0.25">
      <c r="A67" s="46" t="s">
        <v>102</v>
      </c>
      <c r="B67" s="47">
        <v>3</v>
      </c>
      <c r="C67" s="46" t="s">
        <v>101</v>
      </c>
      <c r="D67" s="46">
        <v>688</v>
      </c>
      <c r="E67" s="50">
        <v>46325</v>
      </c>
      <c r="F67" s="49">
        <v>4857.9799999999996</v>
      </c>
      <c r="G67" s="15">
        <f t="shared" si="0"/>
        <v>14573.939999999999</v>
      </c>
    </row>
    <row r="68" spans="1:7" x14ac:dyDescent="0.25">
      <c r="A68" s="46" t="s">
        <v>103</v>
      </c>
      <c r="B68" s="47">
        <v>1</v>
      </c>
      <c r="C68" s="46" t="s">
        <v>101</v>
      </c>
      <c r="D68" s="46">
        <v>489</v>
      </c>
      <c r="E68" s="50">
        <v>46021</v>
      </c>
      <c r="F68" s="53">
        <v>3027.4</v>
      </c>
      <c r="G68" s="15">
        <f t="shared" si="0"/>
        <v>3027.4</v>
      </c>
    </row>
    <row r="69" spans="1:7" x14ac:dyDescent="0.25">
      <c r="A69" s="46" t="s">
        <v>104</v>
      </c>
      <c r="B69" s="47">
        <v>1</v>
      </c>
      <c r="C69" s="46" t="s">
        <v>85</v>
      </c>
      <c r="D69" s="46" t="s">
        <v>105</v>
      </c>
      <c r="E69" s="50">
        <v>46629</v>
      </c>
      <c r="F69" s="49">
        <v>450.06</v>
      </c>
      <c r="G69" s="15">
        <f t="shared" si="0"/>
        <v>450.06</v>
      </c>
    </row>
    <row r="70" spans="1:7" x14ac:dyDescent="0.25">
      <c r="A70" s="46" t="s">
        <v>106</v>
      </c>
      <c r="B70" s="47">
        <v>3</v>
      </c>
      <c r="C70" s="46" t="s">
        <v>85</v>
      </c>
      <c r="D70" s="46">
        <v>5931115</v>
      </c>
      <c r="E70" s="50">
        <v>46325</v>
      </c>
      <c r="F70" s="49">
        <v>2563.9</v>
      </c>
      <c r="G70" s="15">
        <f t="shared" si="0"/>
        <v>7691.7000000000007</v>
      </c>
    </row>
    <row r="71" spans="1:7" x14ac:dyDescent="0.25">
      <c r="A71" s="46" t="s">
        <v>107</v>
      </c>
      <c r="B71" s="47">
        <v>5</v>
      </c>
      <c r="C71" s="46" t="s">
        <v>85</v>
      </c>
      <c r="D71" s="46">
        <v>749</v>
      </c>
      <c r="E71" s="50">
        <v>46057</v>
      </c>
      <c r="F71" s="49">
        <v>1050</v>
      </c>
      <c r="G71" s="15">
        <f t="shared" si="0"/>
        <v>5250</v>
      </c>
    </row>
    <row r="72" spans="1:7" x14ac:dyDescent="0.25">
      <c r="A72" s="46" t="s">
        <v>108</v>
      </c>
      <c r="B72" s="47">
        <v>1</v>
      </c>
      <c r="C72" s="46" t="s">
        <v>74</v>
      </c>
      <c r="D72" s="46">
        <v>414</v>
      </c>
      <c r="E72" s="50">
        <v>46111</v>
      </c>
      <c r="F72" s="49">
        <v>2203.54</v>
      </c>
      <c r="G72" s="15">
        <f t="shared" ref="G72:G135" si="1">+B72*F72</f>
        <v>2203.54</v>
      </c>
    </row>
    <row r="73" spans="1:7" x14ac:dyDescent="0.25">
      <c r="A73" s="46" t="s">
        <v>109</v>
      </c>
      <c r="B73" s="47">
        <v>1</v>
      </c>
      <c r="C73" s="46" t="s">
        <v>74</v>
      </c>
      <c r="D73" s="46">
        <v>261</v>
      </c>
      <c r="E73" s="50">
        <v>46111</v>
      </c>
      <c r="F73" s="49">
        <v>3878.37</v>
      </c>
      <c r="G73" s="15">
        <f t="shared" si="1"/>
        <v>3878.37</v>
      </c>
    </row>
    <row r="74" spans="1:7" x14ac:dyDescent="0.25">
      <c r="A74" s="46" t="s">
        <v>110</v>
      </c>
      <c r="B74" s="54">
        <v>1</v>
      </c>
      <c r="C74" s="46" t="s">
        <v>85</v>
      </c>
      <c r="D74" s="46">
        <v>178</v>
      </c>
      <c r="E74" s="50">
        <v>46630</v>
      </c>
      <c r="F74" s="49">
        <v>762.3</v>
      </c>
      <c r="G74" s="15">
        <f t="shared" si="1"/>
        <v>762.3</v>
      </c>
    </row>
    <row r="75" spans="1:7" x14ac:dyDescent="0.25">
      <c r="A75" s="46" t="s">
        <v>111</v>
      </c>
      <c r="B75" s="47">
        <v>5</v>
      </c>
      <c r="C75" s="46" t="s">
        <v>74</v>
      </c>
      <c r="D75" s="46">
        <v>372</v>
      </c>
      <c r="E75" s="50" t="s">
        <v>186</v>
      </c>
      <c r="F75" s="49">
        <v>2629.94</v>
      </c>
      <c r="G75" s="15">
        <f t="shared" si="1"/>
        <v>13149.7</v>
      </c>
    </row>
    <row r="76" spans="1:7" x14ac:dyDescent="0.25">
      <c r="A76" s="46" t="s">
        <v>112</v>
      </c>
      <c r="B76" s="47">
        <v>5</v>
      </c>
      <c r="C76" s="46" t="s">
        <v>74</v>
      </c>
      <c r="D76" s="46">
        <v>510</v>
      </c>
      <c r="E76" s="50">
        <v>46265</v>
      </c>
      <c r="F76" s="49">
        <v>2629.94</v>
      </c>
      <c r="G76" s="15">
        <f t="shared" si="1"/>
        <v>13149.7</v>
      </c>
    </row>
    <row r="77" spans="1:7" x14ac:dyDescent="0.25">
      <c r="A77" s="46" t="s">
        <v>113</v>
      </c>
      <c r="B77" s="47">
        <v>2</v>
      </c>
      <c r="C77" s="46" t="s">
        <v>85</v>
      </c>
      <c r="D77" s="46">
        <v>1916</v>
      </c>
      <c r="E77" s="50">
        <v>46386</v>
      </c>
      <c r="F77" s="49">
        <v>5426.85</v>
      </c>
      <c r="G77" s="15">
        <f t="shared" si="1"/>
        <v>10853.7</v>
      </c>
    </row>
    <row r="78" spans="1:7" x14ac:dyDescent="0.25">
      <c r="A78" s="46" t="s">
        <v>114</v>
      </c>
      <c r="B78" s="47">
        <v>1</v>
      </c>
      <c r="C78" s="46" t="s">
        <v>85</v>
      </c>
      <c r="D78" s="46">
        <v>317</v>
      </c>
      <c r="E78" s="50">
        <v>46325</v>
      </c>
      <c r="F78" s="49">
        <v>707.85</v>
      </c>
      <c r="G78" s="15">
        <f t="shared" si="1"/>
        <v>707.85</v>
      </c>
    </row>
    <row r="79" spans="1:7" x14ac:dyDescent="0.25">
      <c r="A79" s="55" t="s">
        <v>115</v>
      </c>
      <c r="B79" s="47">
        <v>2</v>
      </c>
      <c r="C79" s="46" t="s">
        <v>74</v>
      </c>
      <c r="D79" s="46">
        <v>244</v>
      </c>
      <c r="E79" s="56">
        <v>46386</v>
      </c>
      <c r="F79" s="49">
        <v>1586.31</v>
      </c>
      <c r="G79" s="15">
        <f t="shared" si="1"/>
        <v>3172.62</v>
      </c>
    </row>
    <row r="80" spans="1:7" x14ac:dyDescent="0.25">
      <c r="A80" s="55" t="s">
        <v>116</v>
      </c>
      <c r="B80" s="47">
        <v>2</v>
      </c>
      <c r="C80" s="46" t="s">
        <v>74</v>
      </c>
      <c r="D80" s="46">
        <v>220</v>
      </c>
      <c r="E80" s="56">
        <v>46386</v>
      </c>
      <c r="F80" s="49">
        <v>1127.1300000000001</v>
      </c>
      <c r="G80" s="15">
        <f t="shared" si="1"/>
        <v>2254.2600000000002</v>
      </c>
    </row>
    <row r="81" spans="1:7" x14ac:dyDescent="0.25">
      <c r="A81" s="57" t="s">
        <v>117</v>
      </c>
      <c r="B81" s="48">
        <v>1</v>
      </c>
      <c r="C81" s="57" t="s">
        <v>74</v>
      </c>
      <c r="D81" s="46">
        <v>736</v>
      </c>
      <c r="E81" s="58">
        <v>46386</v>
      </c>
      <c r="F81" s="36">
        <v>12038.28</v>
      </c>
      <c r="G81" s="23">
        <f t="shared" si="1"/>
        <v>12038.28</v>
      </c>
    </row>
    <row r="82" spans="1:7" ht="15.75" thickBot="1" x14ac:dyDescent="0.3">
      <c r="A82" s="57" t="s">
        <v>119</v>
      </c>
      <c r="B82" s="59">
        <v>0</v>
      </c>
      <c r="C82" s="60" t="s">
        <v>74</v>
      </c>
      <c r="D82" s="61">
        <v>415</v>
      </c>
      <c r="E82" s="62">
        <v>46722</v>
      </c>
      <c r="F82" s="63">
        <v>5286.43</v>
      </c>
      <c r="G82" s="23">
        <f t="shared" si="1"/>
        <v>0</v>
      </c>
    </row>
    <row r="83" spans="1:7" ht="15.75" thickBot="1" x14ac:dyDescent="0.3">
      <c r="A83" s="64"/>
      <c r="B83" s="65"/>
      <c r="C83" s="66"/>
      <c r="D83" s="67"/>
      <c r="E83" s="68"/>
      <c r="F83" s="69"/>
      <c r="G83" s="29">
        <f>SUM(G60:G81)</f>
        <v>131696.41999999998</v>
      </c>
    </row>
    <row r="84" spans="1:7" x14ac:dyDescent="0.25">
      <c r="A84" s="42">
        <v>45991</v>
      </c>
      <c r="B84" s="43" t="s">
        <v>120</v>
      </c>
      <c r="C84" s="44"/>
      <c r="D84" s="44"/>
      <c r="E84" s="44"/>
      <c r="F84" s="45"/>
      <c r="G84" s="31"/>
    </row>
    <row r="85" spans="1:7" x14ac:dyDescent="0.25">
      <c r="A85" s="8" t="s">
        <v>1</v>
      </c>
      <c r="B85" s="8" t="s">
        <v>2</v>
      </c>
      <c r="C85" s="8" t="s">
        <v>3</v>
      </c>
      <c r="D85" s="8" t="s">
        <v>4</v>
      </c>
      <c r="E85" s="8" t="s">
        <v>5</v>
      </c>
      <c r="F85" s="8" t="s">
        <v>6</v>
      </c>
      <c r="G85" s="8" t="s">
        <v>7</v>
      </c>
    </row>
    <row r="86" spans="1:7" x14ac:dyDescent="0.25">
      <c r="A86" s="70" t="s">
        <v>121</v>
      </c>
      <c r="B86" s="48">
        <v>52</v>
      </c>
      <c r="C86" s="57" t="s">
        <v>23</v>
      </c>
      <c r="D86" s="46">
        <v>24022201</v>
      </c>
      <c r="E86" s="56">
        <v>46074</v>
      </c>
      <c r="F86" s="36">
        <v>260</v>
      </c>
      <c r="G86" s="15">
        <f t="shared" si="1"/>
        <v>13520</v>
      </c>
    </row>
    <row r="87" spans="1:7" x14ac:dyDescent="0.25">
      <c r="A87" s="70" t="s">
        <v>122</v>
      </c>
      <c r="B87" s="48">
        <v>8</v>
      </c>
      <c r="C87" s="57" t="s">
        <v>101</v>
      </c>
      <c r="D87" s="46">
        <v>221</v>
      </c>
      <c r="E87" s="56">
        <v>46569</v>
      </c>
      <c r="F87" s="36">
        <v>660</v>
      </c>
      <c r="G87" s="15">
        <f t="shared" si="1"/>
        <v>5280</v>
      </c>
    </row>
    <row r="88" spans="1:7" x14ac:dyDescent="0.25">
      <c r="A88" s="70" t="s">
        <v>123</v>
      </c>
      <c r="B88" s="48">
        <v>8</v>
      </c>
      <c r="C88" s="57" t="s">
        <v>101</v>
      </c>
      <c r="D88" s="46" t="s">
        <v>124</v>
      </c>
      <c r="E88" s="56">
        <v>46082</v>
      </c>
      <c r="F88" s="36">
        <v>660</v>
      </c>
      <c r="G88" s="15">
        <f t="shared" si="1"/>
        <v>5280</v>
      </c>
    </row>
    <row r="89" spans="1:7" x14ac:dyDescent="0.25">
      <c r="A89" s="70" t="s">
        <v>125</v>
      </c>
      <c r="B89" s="48">
        <v>4</v>
      </c>
      <c r="C89" s="57" t="s">
        <v>101</v>
      </c>
      <c r="D89" s="46">
        <v>558</v>
      </c>
      <c r="E89" s="56">
        <v>46054</v>
      </c>
      <c r="F89" s="36">
        <v>1040</v>
      </c>
      <c r="G89" s="15">
        <f t="shared" si="1"/>
        <v>4160</v>
      </c>
    </row>
    <row r="90" spans="1:7" x14ac:dyDescent="0.25">
      <c r="A90" s="70" t="s">
        <v>126</v>
      </c>
      <c r="B90" s="48">
        <v>9</v>
      </c>
      <c r="C90" s="57" t="s">
        <v>64</v>
      </c>
      <c r="D90" s="46" t="s">
        <v>127</v>
      </c>
      <c r="E90" s="56">
        <v>46296</v>
      </c>
      <c r="F90" s="36">
        <v>568.75</v>
      </c>
      <c r="G90" s="15">
        <f t="shared" si="1"/>
        <v>5118.75</v>
      </c>
    </row>
    <row r="91" spans="1:7" x14ac:dyDescent="0.25">
      <c r="A91" s="70" t="s">
        <v>128</v>
      </c>
      <c r="B91" s="48">
        <v>22</v>
      </c>
      <c r="C91" s="57"/>
      <c r="D91" s="46">
        <v>24030501</v>
      </c>
      <c r="E91" s="56">
        <v>46085</v>
      </c>
      <c r="F91" s="36">
        <v>250</v>
      </c>
      <c r="G91" s="15">
        <f t="shared" si="1"/>
        <v>5500</v>
      </c>
    </row>
    <row r="92" spans="1:7" x14ac:dyDescent="0.25">
      <c r="A92" s="70" t="s">
        <v>129</v>
      </c>
      <c r="B92" s="48">
        <v>1</v>
      </c>
      <c r="C92" s="57" t="s">
        <v>130</v>
      </c>
      <c r="D92" s="46">
        <v>210316</v>
      </c>
      <c r="E92" s="56">
        <v>46097</v>
      </c>
      <c r="F92" s="36">
        <v>3200</v>
      </c>
      <c r="G92" s="15">
        <f t="shared" si="1"/>
        <v>3200</v>
      </c>
    </row>
    <row r="93" spans="1:7" x14ac:dyDescent="0.25">
      <c r="A93" s="70" t="s">
        <v>131</v>
      </c>
      <c r="B93" s="48">
        <v>2</v>
      </c>
      <c r="C93" s="57" t="s">
        <v>64</v>
      </c>
      <c r="D93" s="46">
        <v>240316</v>
      </c>
      <c r="E93" s="56">
        <v>46097</v>
      </c>
      <c r="F93" s="36">
        <v>3200</v>
      </c>
      <c r="G93" s="15">
        <f t="shared" si="1"/>
        <v>6400</v>
      </c>
    </row>
    <row r="94" spans="1:7" x14ac:dyDescent="0.25">
      <c r="A94" s="70" t="s">
        <v>132</v>
      </c>
      <c r="B94" s="48">
        <v>45</v>
      </c>
      <c r="C94" s="57" t="s">
        <v>23</v>
      </c>
      <c r="D94" s="46">
        <v>23111002</v>
      </c>
      <c r="E94" s="56">
        <v>46126</v>
      </c>
      <c r="F94" s="36">
        <v>232</v>
      </c>
      <c r="G94" s="15">
        <f t="shared" si="1"/>
        <v>10440</v>
      </c>
    </row>
    <row r="95" spans="1:7" x14ac:dyDescent="0.25">
      <c r="A95" s="57" t="s">
        <v>133</v>
      </c>
      <c r="B95" s="48">
        <v>34</v>
      </c>
      <c r="C95" s="57" t="s">
        <v>23</v>
      </c>
      <c r="D95" s="46">
        <v>24111111</v>
      </c>
      <c r="E95" s="56">
        <v>46336</v>
      </c>
      <c r="F95" s="36">
        <v>204</v>
      </c>
      <c r="G95" s="15">
        <f t="shared" si="1"/>
        <v>6936</v>
      </c>
    </row>
    <row r="96" spans="1:7" x14ac:dyDescent="0.25">
      <c r="A96" s="70" t="s">
        <v>134</v>
      </c>
      <c r="B96" s="48">
        <v>0</v>
      </c>
      <c r="C96" s="57" t="s">
        <v>23</v>
      </c>
      <c r="D96" s="46">
        <v>23100905</v>
      </c>
      <c r="E96" s="56">
        <v>46057</v>
      </c>
      <c r="F96" s="36">
        <v>250</v>
      </c>
      <c r="G96" s="15">
        <f t="shared" si="1"/>
        <v>0</v>
      </c>
    </row>
    <row r="97" spans="1:7" x14ac:dyDescent="0.25">
      <c r="A97" s="57" t="s">
        <v>135</v>
      </c>
      <c r="B97" s="48">
        <v>60</v>
      </c>
      <c r="C97" s="57" t="s">
        <v>23</v>
      </c>
      <c r="D97" s="46">
        <v>26030201</v>
      </c>
      <c r="E97" s="56">
        <v>46082</v>
      </c>
      <c r="F97" s="36">
        <v>250</v>
      </c>
      <c r="G97" s="15">
        <f t="shared" si="1"/>
        <v>15000</v>
      </c>
    </row>
    <row r="98" spans="1:7" x14ac:dyDescent="0.25">
      <c r="A98" s="57" t="s">
        <v>136</v>
      </c>
      <c r="B98" s="48">
        <v>17</v>
      </c>
      <c r="C98" s="57" t="s">
        <v>23</v>
      </c>
      <c r="D98" s="46">
        <v>20122001</v>
      </c>
      <c r="E98" s="56">
        <v>46081</v>
      </c>
      <c r="F98" s="36">
        <v>250</v>
      </c>
      <c r="G98" s="15">
        <f t="shared" si="1"/>
        <v>4250</v>
      </c>
    </row>
    <row r="99" spans="1:7" x14ac:dyDescent="0.25">
      <c r="A99" s="57" t="s">
        <v>137</v>
      </c>
      <c r="B99" s="48">
        <v>37</v>
      </c>
      <c r="C99" s="57" t="s">
        <v>23</v>
      </c>
      <c r="D99" s="46">
        <v>20262102</v>
      </c>
      <c r="E99" s="56">
        <v>46193</v>
      </c>
      <c r="F99" s="36">
        <v>250</v>
      </c>
      <c r="G99" s="15">
        <f t="shared" si="1"/>
        <v>9250</v>
      </c>
    </row>
    <row r="100" spans="1:7" x14ac:dyDescent="0.25">
      <c r="A100" s="57" t="s">
        <v>138</v>
      </c>
      <c r="B100" s="48">
        <v>67</v>
      </c>
      <c r="C100" s="57" t="s">
        <v>23</v>
      </c>
      <c r="D100" s="46">
        <v>24050702</v>
      </c>
      <c r="E100" s="56">
        <v>46148</v>
      </c>
      <c r="F100" s="36">
        <v>250</v>
      </c>
      <c r="G100" s="15">
        <f t="shared" si="1"/>
        <v>16750</v>
      </c>
    </row>
    <row r="101" spans="1:7" x14ac:dyDescent="0.25">
      <c r="A101" s="57" t="s">
        <v>139</v>
      </c>
      <c r="B101" s="48">
        <v>18</v>
      </c>
      <c r="C101" s="57" t="s">
        <v>23</v>
      </c>
      <c r="D101" s="46">
        <v>24032902</v>
      </c>
      <c r="E101" s="56">
        <v>46109</v>
      </c>
      <c r="F101" s="36">
        <v>250</v>
      </c>
      <c r="G101" s="15">
        <f t="shared" si="1"/>
        <v>4500</v>
      </c>
    </row>
    <row r="102" spans="1:7" ht="15.75" thickBot="1" x14ac:dyDescent="0.3">
      <c r="A102" s="57" t="s">
        <v>140</v>
      </c>
      <c r="B102" s="48">
        <v>2</v>
      </c>
      <c r="C102" s="57" t="s">
        <v>64</v>
      </c>
      <c r="D102" s="46">
        <v>190163</v>
      </c>
      <c r="E102" s="56">
        <v>46203</v>
      </c>
      <c r="F102" s="36">
        <v>562.5</v>
      </c>
      <c r="G102" s="15">
        <f t="shared" si="1"/>
        <v>1125</v>
      </c>
    </row>
    <row r="103" spans="1:7" ht="15.75" thickBot="1" x14ac:dyDescent="0.3">
      <c r="A103" s="64"/>
      <c r="B103" s="65"/>
      <c r="C103" s="66"/>
      <c r="D103" s="67"/>
      <c r="E103" s="68"/>
      <c r="F103" s="28"/>
      <c r="G103" s="29">
        <f>SUM(G86:G102)</f>
        <v>116709.75</v>
      </c>
    </row>
    <row r="104" spans="1:7" x14ac:dyDescent="0.25">
      <c r="A104" s="42">
        <v>45991</v>
      </c>
      <c r="B104" s="71" t="s">
        <v>143</v>
      </c>
      <c r="C104" s="72"/>
      <c r="D104" s="72"/>
      <c r="E104" s="72"/>
      <c r="F104" s="73"/>
      <c r="G104" s="31"/>
    </row>
    <row r="105" spans="1:7" x14ac:dyDescent="0.25">
      <c r="A105" s="8" t="s">
        <v>1</v>
      </c>
      <c r="B105" s="8" t="s">
        <v>2</v>
      </c>
      <c r="C105" s="8" t="s">
        <v>3</v>
      </c>
      <c r="D105" s="8" t="s">
        <v>4</v>
      </c>
      <c r="E105" s="8" t="s">
        <v>5</v>
      </c>
      <c r="F105" s="8" t="s">
        <v>6</v>
      </c>
      <c r="G105" s="8" t="s">
        <v>7</v>
      </c>
    </row>
    <row r="106" spans="1:7" x14ac:dyDescent="0.25">
      <c r="A106" s="57" t="s">
        <v>144</v>
      </c>
      <c r="B106" s="48">
        <v>0</v>
      </c>
      <c r="C106" s="57" t="s">
        <v>145</v>
      </c>
      <c r="D106" s="46">
        <v>54172</v>
      </c>
      <c r="E106" s="56">
        <v>46142</v>
      </c>
      <c r="F106" s="49">
        <v>1009.8</v>
      </c>
      <c r="G106" s="15">
        <f t="shared" si="1"/>
        <v>0</v>
      </c>
    </row>
    <row r="107" spans="1:7" x14ac:dyDescent="0.25">
      <c r="A107" s="57" t="s">
        <v>110</v>
      </c>
      <c r="B107" s="48">
        <v>1</v>
      </c>
      <c r="C107" s="57" t="s">
        <v>145</v>
      </c>
      <c r="D107" s="46" t="s">
        <v>146</v>
      </c>
      <c r="E107" s="50">
        <v>46630</v>
      </c>
      <c r="F107" s="49">
        <v>304.7</v>
      </c>
      <c r="G107" s="15">
        <f t="shared" si="1"/>
        <v>304.7</v>
      </c>
    </row>
    <row r="108" spans="1:7" x14ac:dyDescent="0.25">
      <c r="A108" s="57" t="s">
        <v>95</v>
      </c>
      <c r="B108" s="48">
        <v>1</v>
      </c>
      <c r="C108" s="57" t="s">
        <v>145</v>
      </c>
      <c r="D108" s="46">
        <v>414</v>
      </c>
      <c r="E108" s="56">
        <v>46568</v>
      </c>
      <c r="F108" s="49">
        <v>535.70000000000005</v>
      </c>
      <c r="G108" s="15">
        <f t="shared" si="1"/>
        <v>535.70000000000005</v>
      </c>
    </row>
    <row r="109" spans="1:7" x14ac:dyDescent="0.25">
      <c r="A109" s="57" t="s">
        <v>96</v>
      </c>
      <c r="B109" s="48">
        <v>1</v>
      </c>
      <c r="C109" s="57" t="s">
        <v>145</v>
      </c>
      <c r="D109" s="46" t="s">
        <v>147</v>
      </c>
      <c r="E109" s="56">
        <v>46203</v>
      </c>
      <c r="F109" s="49">
        <v>2403.5</v>
      </c>
      <c r="G109" s="15">
        <f t="shared" si="1"/>
        <v>2403.5</v>
      </c>
    </row>
    <row r="110" spans="1:7" x14ac:dyDescent="0.25">
      <c r="A110" s="57" t="s">
        <v>148</v>
      </c>
      <c r="B110" s="48">
        <v>3</v>
      </c>
      <c r="C110" s="57" t="s">
        <v>145</v>
      </c>
      <c r="D110" s="46" t="s">
        <v>149</v>
      </c>
      <c r="E110" s="50" t="s">
        <v>186</v>
      </c>
      <c r="F110" s="49">
        <v>948.2</v>
      </c>
      <c r="G110" s="15">
        <f t="shared" si="1"/>
        <v>2844.6000000000004</v>
      </c>
    </row>
    <row r="111" spans="1:7" x14ac:dyDescent="0.25">
      <c r="A111" s="57" t="s">
        <v>109</v>
      </c>
      <c r="B111" s="48">
        <v>3</v>
      </c>
      <c r="C111" s="57" t="s">
        <v>145</v>
      </c>
      <c r="D111" s="46" t="s">
        <v>150</v>
      </c>
      <c r="E111" s="56">
        <v>46356</v>
      </c>
      <c r="F111" s="49">
        <v>948.2</v>
      </c>
      <c r="G111" s="15">
        <f t="shared" si="1"/>
        <v>2844.6000000000004</v>
      </c>
    </row>
    <row r="112" spans="1:7" x14ac:dyDescent="0.25">
      <c r="A112" s="57" t="s">
        <v>151</v>
      </c>
      <c r="B112" s="48">
        <v>1</v>
      </c>
      <c r="C112" s="57" t="s">
        <v>145</v>
      </c>
      <c r="D112" s="46">
        <v>51748</v>
      </c>
      <c r="E112" s="56">
        <v>46142</v>
      </c>
      <c r="F112" s="49">
        <v>594.16999999999996</v>
      </c>
      <c r="G112" s="15">
        <f t="shared" si="1"/>
        <v>594.16999999999996</v>
      </c>
    </row>
    <row r="113" spans="1:7" x14ac:dyDescent="0.25">
      <c r="A113" s="57" t="s">
        <v>103</v>
      </c>
      <c r="B113" s="48">
        <v>1</v>
      </c>
      <c r="C113" s="57" t="s">
        <v>145</v>
      </c>
      <c r="D113" s="46">
        <v>53847</v>
      </c>
      <c r="E113" s="56">
        <v>46173</v>
      </c>
      <c r="F113" s="49">
        <v>648.55999999999995</v>
      </c>
      <c r="G113" s="15">
        <f t="shared" si="1"/>
        <v>648.55999999999995</v>
      </c>
    </row>
    <row r="114" spans="1:7" x14ac:dyDescent="0.25">
      <c r="A114" s="57" t="s">
        <v>104</v>
      </c>
      <c r="B114" s="48">
        <v>1</v>
      </c>
      <c r="C114" s="57" t="s">
        <v>145</v>
      </c>
      <c r="D114" s="46" t="s">
        <v>152</v>
      </c>
      <c r="E114" s="56">
        <v>46142</v>
      </c>
      <c r="F114" s="49">
        <v>318</v>
      </c>
      <c r="G114" s="15">
        <f t="shared" si="1"/>
        <v>318</v>
      </c>
    </row>
    <row r="115" spans="1:7" x14ac:dyDescent="0.25">
      <c r="A115" s="57" t="s">
        <v>181</v>
      </c>
      <c r="B115" s="48">
        <v>1</v>
      </c>
      <c r="C115" s="57" t="s">
        <v>145</v>
      </c>
      <c r="D115" s="46">
        <v>2478</v>
      </c>
      <c r="E115" s="56">
        <v>46545</v>
      </c>
      <c r="F115" s="49">
        <v>3497</v>
      </c>
      <c r="G115" s="15">
        <f t="shared" si="1"/>
        <v>3497</v>
      </c>
    </row>
    <row r="116" spans="1:7" x14ac:dyDescent="0.25">
      <c r="A116" s="57" t="s">
        <v>106</v>
      </c>
      <c r="B116" s="48">
        <v>1</v>
      </c>
      <c r="C116" s="57" t="s">
        <v>145</v>
      </c>
      <c r="D116" s="46" t="s">
        <v>153</v>
      </c>
      <c r="E116" s="56">
        <v>46295</v>
      </c>
      <c r="F116" s="49">
        <v>723.8</v>
      </c>
      <c r="G116" s="15">
        <f t="shared" si="1"/>
        <v>723.8</v>
      </c>
    </row>
    <row r="117" spans="1:7" x14ac:dyDescent="0.25">
      <c r="A117" s="57" t="s">
        <v>102</v>
      </c>
      <c r="B117" s="48">
        <v>1</v>
      </c>
      <c r="C117" s="57" t="s">
        <v>145</v>
      </c>
      <c r="D117" s="46" t="s">
        <v>154</v>
      </c>
      <c r="E117" s="56">
        <v>46326</v>
      </c>
      <c r="F117" s="49">
        <v>594</v>
      </c>
      <c r="G117" s="15">
        <f t="shared" si="1"/>
        <v>594</v>
      </c>
    </row>
    <row r="118" spans="1:7" x14ac:dyDescent="0.25">
      <c r="A118" s="57" t="s">
        <v>100</v>
      </c>
      <c r="B118" s="48">
        <v>1</v>
      </c>
      <c r="C118" s="57" t="s">
        <v>145</v>
      </c>
      <c r="D118" s="46" t="s">
        <v>155</v>
      </c>
      <c r="E118" s="50" t="s">
        <v>156</v>
      </c>
      <c r="F118" s="49">
        <v>594</v>
      </c>
      <c r="G118" s="15">
        <f t="shared" si="1"/>
        <v>594</v>
      </c>
    </row>
    <row r="119" spans="1:7" x14ac:dyDescent="0.25">
      <c r="A119" s="57" t="s">
        <v>115</v>
      </c>
      <c r="B119" s="48">
        <v>2</v>
      </c>
      <c r="C119" s="57" t="s">
        <v>145</v>
      </c>
      <c r="D119" s="46" t="s">
        <v>157</v>
      </c>
      <c r="E119" s="56">
        <v>46265</v>
      </c>
      <c r="F119" s="49">
        <v>305.8</v>
      </c>
      <c r="G119" s="15">
        <f t="shared" si="1"/>
        <v>611.6</v>
      </c>
    </row>
    <row r="120" spans="1:7" x14ac:dyDescent="0.25">
      <c r="A120" s="57" t="s">
        <v>182</v>
      </c>
      <c r="B120" s="48">
        <v>700</v>
      </c>
      <c r="C120" s="57" t="s">
        <v>23</v>
      </c>
      <c r="D120" s="46"/>
      <c r="E120" s="56">
        <v>46630</v>
      </c>
      <c r="F120" s="49">
        <v>3.25</v>
      </c>
      <c r="G120" s="15">
        <f t="shared" si="1"/>
        <v>2275</v>
      </c>
    </row>
    <row r="121" spans="1:7" x14ac:dyDescent="0.25">
      <c r="A121" s="57" t="s">
        <v>158</v>
      </c>
      <c r="B121" s="48">
        <v>2</v>
      </c>
      <c r="C121" s="57" t="s">
        <v>145</v>
      </c>
      <c r="D121" s="46" t="s">
        <v>159</v>
      </c>
      <c r="E121" s="56">
        <v>46264</v>
      </c>
      <c r="F121" s="49">
        <v>276.10000000000002</v>
      </c>
      <c r="G121" s="15">
        <f t="shared" si="1"/>
        <v>552.20000000000005</v>
      </c>
    </row>
    <row r="122" spans="1:7" x14ac:dyDescent="0.25">
      <c r="A122" s="57" t="s">
        <v>113</v>
      </c>
      <c r="B122" s="48">
        <v>1</v>
      </c>
      <c r="C122" s="57" t="s">
        <v>145</v>
      </c>
      <c r="D122" s="46">
        <v>60181</v>
      </c>
      <c r="E122" s="56">
        <v>46053</v>
      </c>
      <c r="F122" s="49">
        <v>5895</v>
      </c>
      <c r="G122" s="15">
        <f t="shared" si="1"/>
        <v>5895</v>
      </c>
    </row>
    <row r="123" spans="1:7" x14ac:dyDescent="0.25">
      <c r="A123" s="57" t="s">
        <v>160</v>
      </c>
      <c r="B123" s="48">
        <v>1</v>
      </c>
      <c r="C123" s="57" t="s">
        <v>145</v>
      </c>
      <c r="D123" s="46">
        <v>50391</v>
      </c>
      <c r="E123" s="50" t="s">
        <v>156</v>
      </c>
      <c r="F123" s="49">
        <v>5895</v>
      </c>
      <c r="G123" s="15">
        <f t="shared" si="1"/>
        <v>5895</v>
      </c>
    </row>
    <row r="124" spans="1:7" x14ac:dyDescent="0.25">
      <c r="A124" s="57" t="s">
        <v>117</v>
      </c>
      <c r="B124" s="48">
        <v>1</v>
      </c>
      <c r="C124" s="57" t="s">
        <v>145</v>
      </c>
      <c r="D124" s="46">
        <v>58884</v>
      </c>
      <c r="E124" s="50">
        <v>46294</v>
      </c>
      <c r="F124" s="49">
        <v>10087</v>
      </c>
      <c r="G124" s="15">
        <f t="shared" si="1"/>
        <v>10087</v>
      </c>
    </row>
    <row r="125" spans="1:7" x14ac:dyDescent="0.25">
      <c r="A125" s="57" t="s">
        <v>161</v>
      </c>
      <c r="B125" s="48">
        <v>6</v>
      </c>
      <c r="C125" s="57" t="s">
        <v>162</v>
      </c>
      <c r="D125" s="46">
        <v>112305472</v>
      </c>
      <c r="E125" s="56">
        <v>46172</v>
      </c>
      <c r="F125" s="49">
        <v>180.18</v>
      </c>
      <c r="G125" s="15">
        <f t="shared" si="1"/>
        <v>1081.08</v>
      </c>
    </row>
    <row r="126" spans="1:7" x14ac:dyDescent="0.25">
      <c r="A126" s="57" t="s">
        <v>163</v>
      </c>
      <c r="B126" s="48">
        <v>3</v>
      </c>
      <c r="C126" s="57" t="s">
        <v>145</v>
      </c>
      <c r="D126" s="46" t="s">
        <v>164</v>
      </c>
      <c r="E126" s="56">
        <v>46234</v>
      </c>
      <c r="F126" s="49">
        <v>148.5</v>
      </c>
      <c r="G126" s="15">
        <f t="shared" si="1"/>
        <v>445.5</v>
      </c>
    </row>
    <row r="127" spans="1:7" x14ac:dyDescent="0.25">
      <c r="A127" s="57" t="s">
        <v>165</v>
      </c>
      <c r="B127" s="48">
        <v>9</v>
      </c>
      <c r="C127" s="57" t="s">
        <v>183</v>
      </c>
      <c r="D127" s="46"/>
      <c r="E127" s="56">
        <v>46234</v>
      </c>
      <c r="F127" s="49">
        <v>395.96</v>
      </c>
      <c r="G127" s="15">
        <f t="shared" si="1"/>
        <v>3563.64</v>
      </c>
    </row>
    <row r="128" spans="1:7" x14ac:dyDescent="0.25">
      <c r="A128" s="57" t="s">
        <v>166</v>
      </c>
      <c r="B128" s="48">
        <v>1</v>
      </c>
      <c r="C128" s="57" t="s">
        <v>145</v>
      </c>
      <c r="D128" s="46">
        <v>50735</v>
      </c>
      <c r="E128" s="56">
        <v>46053</v>
      </c>
      <c r="F128" s="49">
        <v>2305.6</v>
      </c>
      <c r="G128" s="15">
        <f t="shared" si="1"/>
        <v>2305.6</v>
      </c>
    </row>
    <row r="129" spans="1:7" x14ac:dyDescent="0.25">
      <c r="A129" s="57" t="s">
        <v>111</v>
      </c>
      <c r="B129" s="48">
        <v>5</v>
      </c>
      <c r="C129" s="57" t="s">
        <v>145</v>
      </c>
      <c r="D129" s="46">
        <v>54728</v>
      </c>
      <c r="E129" s="50" t="s">
        <v>43</v>
      </c>
      <c r="F129" s="49">
        <v>1261.7</v>
      </c>
      <c r="G129" s="15">
        <f t="shared" si="1"/>
        <v>6308.5</v>
      </c>
    </row>
    <row r="130" spans="1:7" x14ac:dyDescent="0.25">
      <c r="A130" s="57" t="s">
        <v>112</v>
      </c>
      <c r="B130" s="48">
        <v>5</v>
      </c>
      <c r="C130" s="57" t="s">
        <v>145</v>
      </c>
      <c r="D130" s="46">
        <v>54706</v>
      </c>
      <c r="E130" s="56">
        <v>46205</v>
      </c>
      <c r="F130" s="49">
        <v>1261.7</v>
      </c>
      <c r="G130" s="15">
        <f t="shared" si="1"/>
        <v>6308.5</v>
      </c>
    </row>
    <row r="131" spans="1:7" x14ac:dyDescent="0.25">
      <c r="A131" s="57" t="s">
        <v>167</v>
      </c>
      <c r="B131" s="48">
        <v>1</v>
      </c>
      <c r="C131" s="57" t="s">
        <v>145</v>
      </c>
      <c r="D131" s="46">
        <v>56163</v>
      </c>
      <c r="E131" s="50">
        <v>46205</v>
      </c>
      <c r="F131" s="49">
        <v>715</v>
      </c>
      <c r="G131" s="15">
        <f t="shared" si="1"/>
        <v>715</v>
      </c>
    </row>
    <row r="132" spans="1:7" x14ac:dyDescent="0.25">
      <c r="A132" s="57" t="s">
        <v>116</v>
      </c>
      <c r="B132" s="48">
        <v>2</v>
      </c>
      <c r="C132" s="57" t="s">
        <v>145</v>
      </c>
      <c r="D132" s="46">
        <v>58064</v>
      </c>
      <c r="E132" s="56">
        <v>46387</v>
      </c>
      <c r="F132" s="49">
        <v>661.1</v>
      </c>
      <c r="G132" s="15">
        <f t="shared" si="1"/>
        <v>1322.2</v>
      </c>
    </row>
    <row r="133" spans="1:7" x14ac:dyDescent="0.25">
      <c r="A133" s="57" t="s">
        <v>168</v>
      </c>
      <c r="B133" s="48">
        <v>1</v>
      </c>
      <c r="C133" s="57" t="s">
        <v>64</v>
      </c>
      <c r="D133" s="46" t="s">
        <v>169</v>
      </c>
      <c r="E133" s="56">
        <v>46516</v>
      </c>
      <c r="F133" s="49">
        <v>1916.2</v>
      </c>
      <c r="G133" s="15">
        <f t="shared" si="1"/>
        <v>1916.2</v>
      </c>
    </row>
    <row r="134" spans="1:7" x14ac:dyDescent="0.25">
      <c r="A134" s="57" t="s">
        <v>170</v>
      </c>
      <c r="B134" s="48">
        <v>1</v>
      </c>
      <c r="C134" s="57" t="s">
        <v>64</v>
      </c>
      <c r="D134" s="46">
        <v>1306</v>
      </c>
      <c r="E134" s="56">
        <v>46771</v>
      </c>
      <c r="F134" s="49">
        <v>9366.5</v>
      </c>
      <c r="G134" s="15">
        <f t="shared" si="1"/>
        <v>9366.5</v>
      </c>
    </row>
    <row r="135" spans="1:7" ht="15.75" thickBot="1" x14ac:dyDescent="0.3">
      <c r="A135" s="57" t="s">
        <v>171</v>
      </c>
      <c r="B135" s="48">
        <v>1</v>
      </c>
      <c r="C135" s="57" t="s">
        <v>64</v>
      </c>
      <c r="D135" s="46">
        <v>13005</v>
      </c>
      <c r="E135" s="56">
        <v>46516</v>
      </c>
      <c r="F135" s="49">
        <v>9365</v>
      </c>
      <c r="G135" s="23">
        <f t="shared" si="1"/>
        <v>9365</v>
      </c>
    </row>
    <row r="136" spans="1:7" ht="15.75" thickBot="1" x14ac:dyDescent="0.3">
      <c r="A136" s="74"/>
      <c r="B136" s="75"/>
      <c r="C136" s="66"/>
      <c r="D136" s="67"/>
      <c r="E136" s="68"/>
      <c r="F136" s="69"/>
      <c r="G136" s="29">
        <f>SUM(G106:G135)</f>
        <v>83916.15</v>
      </c>
    </row>
    <row r="137" spans="1:7" x14ac:dyDescent="0.25">
      <c r="A137" s="43" t="s">
        <v>172</v>
      </c>
      <c r="B137" s="76"/>
      <c r="C137" s="76"/>
      <c r="D137" s="76"/>
      <c r="E137" s="76"/>
      <c r="F137" s="77"/>
      <c r="G137" s="31"/>
    </row>
    <row r="138" spans="1:7" x14ac:dyDescent="0.25">
      <c r="A138" s="8" t="s">
        <v>1</v>
      </c>
      <c r="B138" s="8" t="s">
        <v>2</v>
      </c>
      <c r="C138" s="8" t="s">
        <v>3</v>
      </c>
      <c r="D138" s="8" t="s">
        <v>173</v>
      </c>
      <c r="E138" s="8" t="s">
        <v>5</v>
      </c>
      <c r="F138" s="8" t="s">
        <v>6</v>
      </c>
      <c r="G138" s="8" t="s">
        <v>7</v>
      </c>
    </row>
    <row r="139" spans="1:7" x14ac:dyDescent="0.25">
      <c r="A139" s="57" t="s">
        <v>174</v>
      </c>
      <c r="B139" s="46">
        <v>1</v>
      </c>
      <c r="C139" s="57" t="s">
        <v>64</v>
      </c>
      <c r="D139" s="46">
        <v>243450</v>
      </c>
      <c r="E139" s="56">
        <v>46661</v>
      </c>
      <c r="F139" s="78">
        <v>1750</v>
      </c>
      <c r="G139" s="15">
        <f>B139*F139</f>
        <v>1750</v>
      </c>
    </row>
    <row r="140" spans="1:7" x14ac:dyDescent="0.25">
      <c r="A140" s="57" t="s">
        <v>116</v>
      </c>
      <c r="B140" s="46">
        <v>0</v>
      </c>
      <c r="C140" s="57" t="s">
        <v>64</v>
      </c>
      <c r="D140" s="46">
        <v>250080</v>
      </c>
      <c r="E140" s="52">
        <v>46661</v>
      </c>
      <c r="F140" s="78">
        <v>2650</v>
      </c>
      <c r="G140" s="15">
        <f>B140*F140</f>
        <v>0</v>
      </c>
    </row>
    <row r="141" spans="1:7" x14ac:dyDescent="0.25">
      <c r="A141" s="57" t="s">
        <v>106</v>
      </c>
      <c r="B141" s="46">
        <v>1</v>
      </c>
      <c r="C141" s="57" t="s">
        <v>175</v>
      </c>
      <c r="D141" s="46">
        <v>243020</v>
      </c>
      <c r="E141" s="56">
        <v>46569</v>
      </c>
      <c r="F141" s="78">
        <v>1120</v>
      </c>
      <c r="G141" s="15">
        <f t="shared" ref="G141:G146" si="2">+B141*F141</f>
        <v>1120</v>
      </c>
    </row>
    <row r="142" spans="1:7" x14ac:dyDescent="0.25">
      <c r="A142" s="57" t="s">
        <v>167</v>
      </c>
      <c r="B142" s="46">
        <v>0</v>
      </c>
      <c r="C142" s="57" t="s">
        <v>64</v>
      </c>
      <c r="D142" s="46">
        <v>24330</v>
      </c>
      <c r="E142" s="56">
        <v>46569</v>
      </c>
      <c r="F142" s="78">
        <v>5384</v>
      </c>
      <c r="G142" s="15">
        <f>B142*F142</f>
        <v>0</v>
      </c>
    </row>
    <row r="143" spans="1:7" x14ac:dyDescent="0.25">
      <c r="A143" s="57" t="s">
        <v>144</v>
      </c>
      <c r="B143" s="46">
        <v>1</v>
      </c>
      <c r="C143" s="57" t="s">
        <v>176</v>
      </c>
      <c r="D143" s="46">
        <v>242750</v>
      </c>
      <c r="E143" s="56">
        <v>46569</v>
      </c>
      <c r="F143" s="78">
        <v>2310</v>
      </c>
      <c r="G143" s="15">
        <f t="shared" si="2"/>
        <v>2310</v>
      </c>
    </row>
    <row r="144" spans="1:7" x14ac:dyDescent="0.25">
      <c r="A144" s="57" t="s">
        <v>111</v>
      </c>
      <c r="B144" s="46">
        <v>0</v>
      </c>
      <c r="C144" s="57" t="s">
        <v>177</v>
      </c>
      <c r="D144" s="46">
        <v>241980</v>
      </c>
      <c r="E144" s="56">
        <v>46569</v>
      </c>
      <c r="F144" s="78">
        <v>4890</v>
      </c>
      <c r="G144" s="15">
        <f t="shared" si="2"/>
        <v>0</v>
      </c>
    </row>
    <row r="145" spans="1:7" x14ac:dyDescent="0.25">
      <c r="A145" s="57" t="s">
        <v>112</v>
      </c>
      <c r="B145" s="46">
        <v>0</v>
      </c>
      <c r="C145" s="57" t="s">
        <v>64</v>
      </c>
      <c r="D145" s="46">
        <v>242750</v>
      </c>
      <c r="E145" s="56">
        <v>46631</v>
      </c>
      <c r="F145" s="78">
        <v>4890</v>
      </c>
      <c r="G145" s="15">
        <f t="shared" si="2"/>
        <v>0</v>
      </c>
    </row>
    <row r="146" spans="1:7" ht="15.75" thickBot="1" x14ac:dyDescent="0.3">
      <c r="A146" s="57" t="s">
        <v>178</v>
      </c>
      <c r="B146" s="46">
        <v>1</v>
      </c>
      <c r="C146" s="57" t="s">
        <v>176</v>
      </c>
      <c r="D146" s="46">
        <v>242500</v>
      </c>
      <c r="E146" s="56">
        <v>46813</v>
      </c>
      <c r="F146" s="78">
        <v>1050</v>
      </c>
      <c r="G146" s="23">
        <f t="shared" si="2"/>
        <v>1050</v>
      </c>
    </row>
    <row r="147" spans="1:7" ht="15.75" thickBot="1" x14ac:dyDescent="0.3">
      <c r="A147" s="64"/>
      <c r="B147" s="81"/>
      <c r="C147" s="64"/>
      <c r="D147" s="64"/>
      <c r="E147" s="82"/>
      <c r="F147" s="74"/>
      <c r="G147" s="29">
        <f>SUM(G139:G146)</f>
        <v>6230</v>
      </c>
    </row>
    <row r="148" spans="1:7" ht="15.75" thickBot="1" x14ac:dyDescent="0.3"/>
    <row r="149" spans="1:7" ht="15.75" thickBot="1" x14ac:dyDescent="0.3">
      <c r="F149" s="79" t="s">
        <v>179</v>
      </c>
      <c r="G149" s="29">
        <f>+G147+G136+G103+G83+G57+G43</f>
        <v>572355.03999999992</v>
      </c>
    </row>
  </sheetData>
  <mergeCells count="8">
    <mergeCell ref="B104:F104"/>
    <mergeCell ref="A137:F137"/>
    <mergeCell ref="A1:E1"/>
    <mergeCell ref="B2:F2"/>
    <mergeCell ref="A44:F44"/>
    <mergeCell ref="B45:F45"/>
    <mergeCell ref="B59:F59"/>
    <mergeCell ref="B84:F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AC5CD-51EF-4D76-807A-5FCD170D860B}">
  <dimension ref="A2:G153"/>
  <sheetViews>
    <sheetView tabSelected="1" workbookViewId="0">
      <selection activeCell="B3" sqref="A3:F3"/>
    </sheetView>
  </sheetViews>
  <sheetFormatPr baseColWidth="10" defaultRowHeight="15" x14ac:dyDescent="0.25"/>
  <cols>
    <col min="1" max="1" width="14.7109375" bestFit="1" customWidth="1"/>
  </cols>
  <sheetData>
    <row r="2" spans="1:7" ht="21" x14ac:dyDescent="0.35">
      <c r="A2" s="1" t="s">
        <v>0</v>
      </c>
      <c r="B2" s="2"/>
      <c r="C2" s="1"/>
      <c r="D2" s="1"/>
      <c r="E2" s="3"/>
    </row>
    <row r="3" spans="1:7" ht="18.75" x14ac:dyDescent="0.3">
      <c r="A3" s="4">
        <v>46021</v>
      </c>
      <c r="B3" s="5"/>
      <c r="C3" s="6"/>
      <c r="D3" s="6"/>
      <c r="E3" s="6"/>
      <c r="F3" s="7"/>
    </row>
    <row r="4" spans="1:7" x14ac:dyDescent="0.25">
      <c r="A4" s="8" t="s">
        <v>1</v>
      </c>
      <c r="B4" s="9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pans="1:7" x14ac:dyDescent="0.25">
      <c r="A5" s="37" t="s">
        <v>8</v>
      </c>
      <c r="B5" s="83">
        <v>1</v>
      </c>
      <c r="C5" s="39" t="s">
        <v>9</v>
      </c>
      <c r="D5" s="39"/>
      <c r="E5" s="84"/>
      <c r="F5" s="85">
        <v>610</v>
      </c>
      <c r="G5" s="86">
        <f>+B5*F5</f>
        <v>610</v>
      </c>
    </row>
    <row r="6" spans="1:7" x14ac:dyDescent="0.25">
      <c r="A6" s="37" t="s">
        <v>10</v>
      </c>
      <c r="B6" s="38">
        <v>5</v>
      </c>
      <c r="C6" s="37" t="s">
        <v>11</v>
      </c>
      <c r="D6" s="37" t="s">
        <v>12</v>
      </c>
      <c r="E6" s="87">
        <v>46128</v>
      </c>
      <c r="F6" s="88">
        <v>480</v>
      </c>
      <c r="G6" s="86">
        <f t="shared" ref="G6:G43" si="0">+B6*F6</f>
        <v>2400</v>
      </c>
    </row>
    <row r="7" spans="1:7" x14ac:dyDescent="0.25">
      <c r="A7" s="37" t="s">
        <v>13</v>
      </c>
      <c r="B7" s="38">
        <v>4</v>
      </c>
      <c r="C7" s="37" t="s">
        <v>14</v>
      </c>
      <c r="D7" s="39">
        <v>2209750</v>
      </c>
      <c r="E7" s="87">
        <v>46067</v>
      </c>
      <c r="F7" s="88">
        <v>480</v>
      </c>
      <c r="G7" s="86">
        <f t="shared" si="0"/>
        <v>1920</v>
      </c>
    </row>
    <row r="8" spans="1:7" x14ac:dyDescent="0.25">
      <c r="A8" s="37" t="s">
        <v>15</v>
      </c>
      <c r="B8" s="38">
        <v>4</v>
      </c>
      <c r="C8" s="37" t="s">
        <v>11</v>
      </c>
      <c r="D8" s="39">
        <v>23122207</v>
      </c>
      <c r="E8" s="89">
        <v>46067</v>
      </c>
      <c r="F8" s="88">
        <v>690</v>
      </c>
      <c r="G8" s="86">
        <f t="shared" si="0"/>
        <v>2760</v>
      </c>
    </row>
    <row r="9" spans="1:7" x14ac:dyDescent="0.25">
      <c r="A9" s="37" t="s">
        <v>16</v>
      </c>
      <c r="B9" s="38">
        <v>1</v>
      </c>
      <c r="C9" s="37" t="s">
        <v>11</v>
      </c>
      <c r="D9" s="39">
        <v>20041313</v>
      </c>
      <c r="E9" s="89">
        <v>46113</v>
      </c>
      <c r="F9" s="88">
        <v>700</v>
      </c>
      <c r="G9" s="86">
        <f t="shared" si="0"/>
        <v>700</v>
      </c>
    </row>
    <row r="10" spans="1:7" x14ac:dyDescent="0.25">
      <c r="A10" s="37" t="s">
        <v>17</v>
      </c>
      <c r="B10" s="38">
        <v>1</v>
      </c>
      <c r="C10" s="39" t="s">
        <v>11</v>
      </c>
      <c r="D10" s="39">
        <v>24041517</v>
      </c>
      <c r="E10" s="40">
        <v>46103</v>
      </c>
      <c r="F10" s="88">
        <v>950</v>
      </c>
      <c r="G10" s="86">
        <f t="shared" si="0"/>
        <v>950</v>
      </c>
    </row>
    <row r="11" spans="1:7" x14ac:dyDescent="0.25">
      <c r="A11" s="37" t="s">
        <v>187</v>
      </c>
      <c r="B11" s="38">
        <v>250</v>
      </c>
      <c r="C11" s="39" t="s">
        <v>23</v>
      </c>
      <c r="D11" s="39">
        <v>20230826</v>
      </c>
      <c r="E11" s="40">
        <v>46990</v>
      </c>
      <c r="F11" s="88">
        <v>7.24</v>
      </c>
      <c r="G11" s="86">
        <f t="shared" si="0"/>
        <v>1810</v>
      </c>
    </row>
    <row r="12" spans="1:7" x14ac:dyDescent="0.25">
      <c r="A12" s="37" t="s">
        <v>18</v>
      </c>
      <c r="B12" s="38">
        <v>0</v>
      </c>
      <c r="C12" s="39" t="s">
        <v>19</v>
      </c>
      <c r="D12" s="39">
        <v>20210529</v>
      </c>
      <c r="E12" s="40">
        <v>46170</v>
      </c>
      <c r="F12" s="88">
        <v>32.93</v>
      </c>
      <c r="G12" s="86">
        <f t="shared" si="0"/>
        <v>0</v>
      </c>
    </row>
    <row r="13" spans="1:7" x14ac:dyDescent="0.25">
      <c r="A13" s="37" t="s">
        <v>180</v>
      </c>
      <c r="B13" s="38">
        <v>1</v>
      </c>
      <c r="C13" s="39" t="s">
        <v>74</v>
      </c>
      <c r="D13" s="39">
        <v>52361403</v>
      </c>
      <c r="E13" s="40">
        <v>46055</v>
      </c>
      <c r="F13" s="90">
        <v>21700.25</v>
      </c>
      <c r="G13" s="86">
        <f t="shared" si="0"/>
        <v>21700.25</v>
      </c>
    </row>
    <row r="14" spans="1:7" x14ac:dyDescent="0.25">
      <c r="A14" s="37" t="s">
        <v>20</v>
      </c>
      <c r="B14" s="38">
        <v>3</v>
      </c>
      <c r="C14" s="39" t="s">
        <v>21</v>
      </c>
      <c r="D14" s="39">
        <v>3329</v>
      </c>
      <c r="E14" s="40">
        <v>46136</v>
      </c>
      <c r="F14" s="91">
        <v>7571.85</v>
      </c>
      <c r="G14" s="86">
        <f t="shared" si="0"/>
        <v>22715.550000000003</v>
      </c>
    </row>
    <row r="15" spans="1:7" x14ac:dyDescent="0.25">
      <c r="A15" s="37" t="s">
        <v>22</v>
      </c>
      <c r="B15" s="38">
        <v>13</v>
      </c>
      <c r="C15" s="39" t="s">
        <v>23</v>
      </c>
      <c r="D15" s="39" t="s">
        <v>24</v>
      </c>
      <c r="E15" s="40">
        <v>46317</v>
      </c>
      <c r="F15" s="92">
        <v>137.63</v>
      </c>
      <c r="G15" s="86">
        <f t="shared" si="0"/>
        <v>1789.19</v>
      </c>
    </row>
    <row r="16" spans="1:7" x14ac:dyDescent="0.25">
      <c r="A16" s="37" t="s">
        <v>25</v>
      </c>
      <c r="B16" s="38">
        <v>3</v>
      </c>
      <c r="C16" s="39" t="s">
        <v>26</v>
      </c>
      <c r="D16" s="39"/>
      <c r="E16" s="84"/>
      <c r="F16" s="85">
        <v>322.14</v>
      </c>
      <c r="G16" s="86">
        <f t="shared" si="0"/>
        <v>966.42</v>
      </c>
    </row>
    <row r="17" spans="1:7" x14ac:dyDescent="0.25">
      <c r="A17" s="37" t="s">
        <v>28</v>
      </c>
      <c r="B17" s="38">
        <v>2</v>
      </c>
      <c r="C17" s="39" t="s">
        <v>29</v>
      </c>
      <c r="D17" s="39"/>
      <c r="E17" s="39"/>
      <c r="F17" s="85">
        <v>1073.8</v>
      </c>
      <c r="G17" s="86">
        <f t="shared" si="0"/>
        <v>2147.6</v>
      </c>
    </row>
    <row r="18" spans="1:7" x14ac:dyDescent="0.25">
      <c r="A18" s="37" t="s">
        <v>184</v>
      </c>
      <c r="B18" s="38">
        <v>150</v>
      </c>
      <c r="C18" s="39" t="s">
        <v>32</v>
      </c>
      <c r="D18" s="39"/>
      <c r="E18" s="39"/>
      <c r="F18" s="88">
        <v>1.85</v>
      </c>
      <c r="G18" s="86">
        <f t="shared" si="0"/>
        <v>277.5</v>
      </c>
    </row>
    <row r="19" spans="1:7" x14ac:dyDescent="0.25">
      <c r="A19" s="37" t="s">
        <v>33</v>
      </c>
      <c r="B19" s="38">
        <v>125</v>
      </c>
      <c r="C19" s="39" t="s">
        <v>23</v>
      </c>
      <c r="D19" s="39">
        <v>2304238</v>
      </c>
      <c r="E19" s="40">
        <v>46476</v>
      </c>
      <c r="F19" s="88">
        <v>55</v>
      </c>
      <c r="G19" s="86">
        <f t="shared" si="0"/>
        <v>6875</v>
      </c>
    </row>
    <row r="20" spans="1:7" x14ac:dyDescent="0.25">
      <c r="A20" s="37" t="s">
        <v>34</v>
      </c>
      <c r="B20" s="38">
        <v>200</v>
      </c>
      <c r="C20" s="39" t="s">
        <v>23</v>
      </c>
      <c r="D20" s="39" t="s">
        <v>35</v>
      </c>
      <c r="E20" s="40">
        <v>46476</v>
      </c>
      <c r="F20" s="88">
        <v>35.880000000000003</v>
      </c>
      <c r="G20" s="86">
        <f t="shared" si="0"/>
        <v>7176.0000000000009</v>
      </c>
    </row>
    <row r="21" spans="1:7" x14ac:dyDescent="0.25">
      <c r="A21" s="37" t="s">
        <v>36</v>
      </c>
      <c r="B21" s="38">
        <v>225</v>
      </c>
      <c r="C21" s="39" t="s">
        <v>23</v>
      </c>
      <c r="D21" s="39">
        <v>1042022</v>
      </c>
      <c r="E21" s="40">
        <v>46476</v>
      </c>
      <c r="F21" s="88">
        <v>50.5</v>
      </c>
      <c r="G21" s="86">
        <f t="shared" si="0"/>
        <v>11362.5</v>
      </c>
    </row>
    <row r="22" spans="1:7" x14ac:dyDescent="0.25">
      <c r="A22" s="37" t="s">
        <v>37</v>
      </c>
      <c r="B22" s="38">
        <v>0</v>
      </c>
      <c r="C22" s="37" t="s">
        <v>38</v>
      </c>
      <c r="D22" s="37" t="s">
        <v>39</v>
      </c>
      <c r="E22" s="87"/>
      <c r="F22" s="88">
        <v>2915</v>
      </c>
      <c r="G22" s="86">
        <f t="shared" si="0"/>
        <v>0</v>
      </c>
    </row>
    <row r="23" spans="1:7" x14ac:dyDescent="0.25">
      <c r="A23" s="37" t="s">
        <v>40</v>
      </c>
      <c r="B23" s="38">
        <v>0</v>
      </c>
      <c r="C23" s="37" t="s">
        <v>41</v>
      </c>
      <c r="D23" s="37" t="s">
        <v>42</v>
      </c>
      <c r="E23" s="40"/>
      <c r="F23" s="88">
        <v>2650</v>
      </c>
      <c r="G23" s="86">
        <f t="shared" si="0"/>
        <v>0</v>
      </c>
    </row>
    <row r="24" spans="1:7" x14ac:dyDescent="0.25">
      <c r="A24" s="37" t="s">
        <v>44</v>
      </c>
      <c r="B24" s="38">
        <v>0</v>
      </c>
      <c r="C24" s="37" t="s">
        <v>41</v>
      </c>
      <c r="D24" s="37" t="s">
        <v>46</v>
      </c>
      <c r="E24" s="87"/>
      <c r="F24" s="88">
        <v>950</v>
      </c>
      <c r="G24" s="86">
        <f t="shared" si="0"/>
        <v>0</v>
      </c>
    </row>
    <row r="25" spans="1:7" x14ac:dyDescent="0.25">
      <c r="A25" s="37" t="s">
        <v>47</v>
      </c>
      <c r="B25" s="38">
        <v>0</v>
      </c>
      <c r="C25" s="37" t="s">
        <v>74</v>
      </c>
      <c r="D25" s="37" t="s">
        <v>49</v>
      </c>
      <c r="E25" s="87"/>
      <c r="F25" s="88"/>
      <c r="G25" s="86">
        <f t="shared" si="0"/>
        <v>0</v>
      </c>
    </row>
    <row r="26" spans="1:7" x14ac:dyDescent="0.25">
      <c r="A26" s="37" t="s">
        <v>50</v>
      </c>
      <c r="B26" s="38">
        <v>100</v>
      </c>
      <c r="C26" s="39" t="s">
        <v>51</v>
      </c>
      <c r="D26" s="39" t="s">
        <v>52</v>
      </c>
      <c r="E26" s="40">
        <v>46812</v>
      </c>
      <c r="F26" s="88">
        <v>76.8</v>
      </c>
      <c r="G26" s="86">
        <f t="shared" si="0"/>
        <v>7680</v>
      </c>
    </row>
    <row r="27" spans="1:7" x14ac:dyDescent="0.25">
      <c r="A27" s="37" t="s">
        <v>188</v>
      </c>
      <c r="B27" s="38">
        <v>1</v>
      </c>
      <c r="C27" s="39" t="s">
        <v>54</v>
      </c>
      <c r="D27" s="39" t="s">
        <v>55</v>
      </c>
      <c r="E27" s="40">
        <v>46120</v>
      </c>
      <c r="F27" s="88">
        <v>7478.9</v>
      </c>
      <c r="G27" s="86">
        <f t="shared" si="0"/>
        <v>7478.9</v>
      </c>
    </row>
    <row r="28" spans="1:7" x14ac:dyDescent="0.25">
      <c r="A28" s="37" t="s">
        <v>56</v>
      </c>
      <c r="B28" s="38">
        <v>0</v>
      </c>
      <c r="C28" s="39" t="s">
        <v>57</v>
      </c>
      <c r="D28" s="39" t="s">
        <v>58</v>
      </c>
      <c r="E28" s="40">
        <v>46225</v>
      </c>
      <c r="F28" s="88">
        <v>20758.099999999999</v>
      </c>
      <c r="G28" s="86">
        <f t="shared" si="0"/>
        <v>0</v>
      </c>
    </row>
    <row r="29" spans="1:7" x14ac:dyDescent="0.25">
      <c r="A29" s="37" t="s">
        <v>59</v>
      </c>
      <c r="B29" s="38">
        <v>3</v>
      </c>
      <c r="C29" s="39" t="s">
        <v>60</v>
      </c>
      <c r="D29" s="39"/>
      <c r="E29" s="84"/>
      <c r="F29" s="88">
        <v>1147.7</v>
      </c>
      <c r="G29" s="86">
        <f t="shared" si="0"/>
        <v>3443.1000000000004</v>
      </c>
    </row>
    <row r="30" spans="1:7" x14ac:dyDescent="0.25">
      <c r="A30" s="37" t="s">
        <v>61</v>
      </c>
      <c r="B30" s="38">
        <v>1</v>
      </c>
      <c r="C30" s="39" t="s">
        <v>62</v>
      </c>
      <c r="D30" s="39"/>
      <c r="E30" s="84"/>
      <c r="F30" s="88">
        <v>1219</v>
      </c>
      <c r="G30" s="86">
        <f t="shared" si="0"/>
        <v>1219</v>
      </c>
    </row>
    <row r="31" spans="1:7" x14ac:dyDescent="0.25">
      <c r="A31" s="37" t="s">
        <v>63</v>
      </c>
      <c r="B31" s="38">
        <v>6</v>
      </c>
      <c r="C31" s="39" t="s">
        <v>64</v>
      </c>
      <c r="D31" s="39">
        <v>2023110846</v>
      </c>
      <c r="E31" s="40">
        <v>46111</v>
      </c>
      <c r="F31" s="88">
        <v>500.25</v>
      </c>
      <c r="G31" s="86">
        <f t="shared" si="0"/>
        <v>3001.5</v>
      </c>
    </row>
    <row r="32" spans="1:7" x14ac:dyDescent="0.25">
      <c r="A32" s="37" t="s">
        <v>65</v>
      </c>
      <c r="B32" s="38">
        <v>200</v>
      </c>
      <c r="C32" s="39" t="s">
        <v>23</v>
      </c>
      <c r="D32" s="39">
        <v>2402157</v>
      </c>
      <c r="E32" s="40" t="s">
        <v>66</v>
      </c>
      <c r="F32" s="88">
        <v>91.9</v>
      </c>
      <c r="G32" s="86">
        <f t="shared" si="0"/>
        <v>18380</v>
      </c>
    </row>
    <row r="33" spans="1:7" x14ac:dyDescent="0.25">
      <c r="A33" s="37" t="s">
        <v>67</v>
      </c>
      <c r="B33" s="38">
        <v>40</v>
      </c>
      <c r="C33" s="39" t="s">
        <v>23</v>
      </c>
      <c r="D33" s="39">
        <v>202208</v>
      </c>
      <c r="E33" s="40">
        <v>46569</v>
      </c>
      <c r="F33" s="88">
        <v>170</v>
      </c>
      <c r="G33" s="86">
        <f t="shared" si="0"/>
        <v>6800</v>
      </c>
    </row>
    <row r="34" spans="1:7" x14ac:dyDescent="0.25">
      <c r="A34" s="37" t="s">
        <v>68</v>
      </c>
      <c r="B34" s="38">
        <v>300</v>
      </c>
      <c r="C34" s="39" t="s">
        <v>23</v>
      </c>
      <c r="D34" s="39">
        <v>20230207</v>
      </c>
      <c r="E34" s="40">
        <v>46179</v>
      </c>
      <c r="F34" s="88">
        <v>6.81</v>
      </c>
      <c r="G34" s="86">
        <f t="shared" si="0"/>
        <v>2042.9999999999998</v>
      </c>
    </row>
    <row r="35" spans="1:7" x14ac:dyDescent="0.25">
      <c r="A35" s="37" t="s">
        <v>69</v>
      </c>
      <c r="B35" s="38">
        <v>1600</v>
      </c>
      <c r="C35" s="39" t="s">
        <v>23</v>
      </c>
      <c r="D35" s="39">
        <v>250372028</v>
      </c>
      <c r="E35" s="40">
        <v>47117</v>
      </c>
      <c r="F35" s="88">
        <v>6.81</v>
      </c>
      <c r="G35" s="86">
        <f t="shared" si="0"/>
        <v>10896</v>
      </c>
    </row>
    <row r="36" spans="1:7" x14ac:dyDescent="0.25">
      <c r="A36" s="37" t="s">
        <v>70</v>
      </c>
      <c r="B36" s="38">
        <v>70</v>
      </c>
      <c r="C36" s="39" t="s">
        <v>23</v>
      </c>
      <c r="D36" s="39">
        <v>20230207</v>
      </c>
      <c r="E36" s="40">
        <v>46264</v>
      </c>
      <c r="F36" s="88">
        <v>7.87</v>
      </c>
      <c r="G36" s="86">
        <f t="shared" si="0"/>
        <v>550.9</v>
      </c>
    </row>
    <row r="37" spans="1:7" x14ac:dyDescent="0.25">
      <c r="A37" s="37" t="s">
        <v>71</v>
      </c>
      <c r="B37" s="38">
        <v>300</v>
      </c>
      <c r="C37" s="39" t="s">
        <v>23</v>
      </c>
      <c r="D37" s="39"/>
      <c r="E37" s="40"/>
      <c r="F37" s="88">
        <v>6.81</v>
      </c>
      <c r="G37" s="86">
        <f t="shared" si="0"/>
        <v>2042.9999999999998</v>
      </c>
    </row>
    <row r="38" spans="1:7" x14ac:dyDescent="0.25">
      <c r="A38" s="37" t="s">
        <v>72</v>
      </c>
      <c r="B38" s="38">
        <v>2200</v>
      </c>
      <c r="C38" s="39" t="s">
        <v>23</v>
      </c>
      <c r="D38" s="39">
        <v>202320</v>
      </c>
      <c r="E38" s="40">
        <v>46305</v>
      </c>
      <c r="F38" s="88">
        <v>6.81</v>
      </c>
      <c r="G38" s="86">
        <f t="shared" si="0"/>
        <v>14982</v>
      </c>
    </row>
    <row r="39" spans="1:7" x14ac:dyDescent="0.25">
      <c r="A39" s="37" t="s">
        <v>73</v>
      </c>
      <c r="B39" s="38">
        <v>370</v>
      </c>
      <c r="C39" s="39" t="s">
        <v>23</v>
      </c>
      <c r="D39" s="39"/>
      <c r="E39" s="84"/>
      <c r="F39" s="88">
        <v>9.44</v>
      </c>
      <c r="G39" s="86">
        <f t="shared" si="0"/>
        <v>3492.7999999999997</v>
      </c>
    </row>
    <row r="40" spans="1:7" x14ac:dyDescent="0.25">
      <c r="A40" s="37" t="s">
        <v>75</v>
      </c>
      <c r="B40" s="38">
        <v>1</v>
      </c>
      <c r="C40" s="39" t="s">
        <v>74</v>
      </c>
      <c r="D40" s="39" t="s">
        <v>76</v>
      </c>
      <c r="E40" s="40">
        <v>46540</v>
      </c>
      <c r="F40" s="88">
        <v>22336.6</v>
      </c>
      <c r="G40" s="86">
        <f t="shared" si="0"/>
        <v>22336.6</v>
      </c>
    </row>
    <row r="41" spans="1:7" x14ac:dyDescent="0.25">
      <c r="A41" s="37" t="s">
        <v>77</v>
      </c>
      <c r="B41" s="38">
        <v>50</v>
      </c>
      <c r="C41" s="39" t="s">
        <v>23</v>
      </c>
      <c r="D41" s="39"/>
      <c r="E41" s="84"/>
      <c r="F41" s="88">
        <v>5.4</v>
      </c>
      <c r="G41" s="86">
        <f t="shared" si="0"/>
        <v>270</v>
      </c>
    </row>
    <row r="42" spans="1:7" x14ac:dyDescent="0.25">
      <c r="A42" s="37" t="s">
        <v>78</v>
      </c>
      <c r="B42" s="38">
        <v>200</v>
      </c>
      <c r="C42" s="39" t="s">
        <v>23</v>
      </c>
      <c r="D42" s="39"/>
      <c r="E42" s="84"/>
      <c r="F42" s="88">
        <v>2.6</v>
      </c>
      <c r="G42" s="86">
        <f t="shared" si="0"/>
        <v>520</v>
      </c>
    </row>
    <row r="43" spans="1:7" ht="15.75" thickBot="1" x14ac:dyDescent="0.3">
      <c r="A43" s="37" t="s">
        <v>79</v>
      </c>
      <c r="B43" s="38">
        <v>375</v>
      </c>
      <c r="C43" s="39" t="s">
        <v>23</v>
      </c>
      <c r="D43" s="39">
        <v>191101</v>
      </c>
      <c r="E43" s="40">
        <v>46507</v>
      </c>
      <c r="F43" s="88">
        <v>7.5</v>
      </c>
      <c r="G43" s="86">
        <f t="shared" si="0"/>
        <v>2812.5</v>
      </c>
    </row>
    <row r="44" spans="1:7" ht="15.75" thickBot="1" x14ac:dyDescent="0.3">
      <c r="A44" s="24"/>
      <c r="B44" s="25"/>
      <c r="C44" s="26"/>
      <c r="D44" s="26"/>
      <c r="E44" s="27"/>
      <c r="F44" s="93"/>
      <c r="G44" s="94">
        <f>SUM(G5:G43)</f>
        <v>194109.31</v>
      </c>
    </row>
    <row r="45" spans="1:7" ht="21" x14ac:dyDescent="0.35">
      <c r="A45" s="3" t="s">
        <v>0</v>
      </c>
      <c r="B45" s="30"/>
      <c r="C45" s="30"/>
      <c r="D45" s="30"/>
      <c r="E45" s="30"/>
      <c r="F45" s="30"/>
      <c r="G45" s="31"/>
    </row>
    <row r="46" spans="1:7" ht="15.75" x14ac:dyDescent="0.25">
      <c r="A46" s="32">
        <v>46021</v>
      </c>
      <c r="B46" s="33"/>
      <c r="C46" s="34"/>
      <c r="D46" s="34"/>
      <c r="E46" s="34"/>
      <c r="F46" s="35"/>
      <c r="G46" s="31"/>
    </row>
    <row r="47" spans="1:7" x14ac:dyDescent="0.25">
      <c r="A47" s="95" t="s">
        <v>80</v>
      </c>
      <c r="B47" s="95" t="s">
        <v>2</v>
      </c>
      <c r="C47" s="95" t="s">
        <v>3</v>
      </c>
      <c r="D47" s="95" t="s">
        <v>4</v>
      </c>
      <c r="E47" s="95" t="s">
        <v>5</v>
      </c>
      <c r="F47" s="95" t="s">
        <v>6</v>
      </c>
      <c r="G47" s="95" t="s">
        <v>7</v>
      </c>
    </row>
    <row r="48" spans="1:7" x14ac:dyDescent="0.25">
      <c r="A48" s="37" t="s">
        <v>81</v>
      </c>
      <c r="B48" s="38">
        <v>80</v>
      </c>
      <c r="C48" s="39" t="s">
        <v>23</v>
      </c>
      <c r="D48" s="39"/>
      <c r="E48" s="84"/>
      <c r="F48" s="96">
        <v>31.2</v>
      </c>
      <c r="G48" s="86">
        <f t="shared" ref="G48:G57" si="1">+B48*F48</f>
        <v>2496</v>
      </c>
    </row>
    <row r="49" spans="1:7" x14ac:dyDescent="0.25">
      <c r="A49" s="37" t="s">
        <v>82</v>
      </c>
      <c r="B49" s="38">
        <v>3</v>
      </c>
      <c r="C49" s="39" t="s">
        <v>74</v>
      </c>
      <c r="D49" s="39">
        <v>556</v>
      </c>
      <c r="E49" s="40">
        <v>46264</v>
      </c>
      <c r="F49" s="96">
        <v>2240</v>
      </c>
      <c r="G49" s="86">
        <f t="shared" si="1"/>
        <v>6720</v>
      </c>
    </row>
    <row r="50" spans="1:7" x14ac:dyDescent="0.25">
      <c r="A50" s="37" t="s">
        <v>83</v>
      </c>
      <c r="B50" s="38">
        <v>1</v>
      </c>
      <c r="C50" s="39" t="s">
        <v>74</v>
      </c>
      <c r="D50" s="39">
        <v>473</v>
      </c>
      <c r="E50" s="40">
        <v>46356</v>
      </c>
      <c r="F50" s="96">
        <v>1832</v>
      </c>
      <c r="G50" s="86">
        <f t="shared" si="1"/>
        <v>1832</v>
      </c>
    </row>
    <row r="51" spans="1:7" x14ac:dyDescent="0.25">
      <c r="A51" s="37" t="s">
        <v>84</v>
      </c>
      <c r="B51" s="38">
        <v>1</v>
      </c>
      <c r="C51" s="39" t="s">
        <v>85</v>
      </c>
      <c r="D51" s="39">
        <v>23013016</v>
      </c>
      <c r="E51" s="40">
        <v>46419</v>
      </c>
      <c r="F51" s="96">
        <v>1837.5</v>
      </c>
      <c r="G51" s="86">
        <f t="shared" si="1"/>
        <v>1837.5</v>
      </c>
    </row>
    <row r="52" spans="1:7" x14ac:dyDescent="0.25">
      <c r="A52" s="37" t="s">
        <v>86</v>
      </c>
      <c r="B52" s="38">
        <v>1</v>
      </c>
      <c r="C52" s="39" t="s">
        <v>74</v>
      </c>
      <c r="D52" s="39">
        <v>533</v>
      </c>
      <c r="E52" s="40">
        <v>46023</v>
      </c>
      <c r="F52" s="96">
        <v>3775.7</v>
      </c>
      <c r="G52" s="86">
        <f t="shared" si="1"/>
        <v>3775.7</v>
      </c>
    </row>
    <row r="53" spans="1:7" x14ac:dyDescent="0.25">
      <c r="A53" s="37" t="s">
        <v>185</v>
      </c>
      <c r="B53" s="38">
        <v>20</v>
      </c>
      <c r="C53" s="39" t="s">
        <v>23</v>
      </c>
      <c r="D53" s="39">
        <v>20231018</v>
      </c>
      <c r="E53" s="87">
        <v>46524</v>
      </c>
      <c r="F53" s="96">
        <v>50.5</v>
      </c>
      <c r="G53" s="86">
        <f t="shared" si="1"/>
        <v>1010</v>
      </c>
    </row>
    <row r="54" spans="1:7" x14ac:dyDescent="0.25">
      <c r="A54" s="37" t="s">
        <v>87</v>
      </c>
      <c r="B54" s="38">
        <v>0</v>
      </c>
      <c r="C54" s="39" t="s">
        <v>23</v>
      </c>
      <c r="D54" s="39">
        <v>20240207</v>
      </c>
      <c r="E54" s="87">
        <v>46059</v>
      </c>
      <c r="F54" s="96">
        <v>1522.5</v>
      </c>
      <c r="G54" s="86">
        <f t="shared" si="1"/>
        <v>0</v>
      </c>
    </row>
    <row r="55" spans="1:7" x14ac:dyDescent="0.25">
      <c r="A55" s="37" t="s">
        <v>88</v>
      </c>
      <c r="B55" s="38">
        <v>0</v>
      </c>
      <c r="C55" s="39" t="s">
        <v>85</v>
      </c>
      <c r="D55" s="39">
        <v>20231010</v>
      </c>
      <c r="E55" s="87"/>
      <c r="F55" s="96">
        <v>9240</v>
      </c>
      <c r="G55" s="86">
        <f t="shared" si="1"/>
        <v>0</v>
      </c>
    </row>
    <row r="56" spans="1:7" x14ac:dyDescent="0.25">
      <c r="A56" s="37" t="s">
        <v>89</v>
      </c>
      <c r="B56" s="38">
        <v>0</v>
      </c>
      <c r="C56" s="39" t="s">
        <v>90</v>
      </c>
      <c r="D56" s="39" t="s">
        <v>49</v>
      </c>
      <c r="E56" s="84"/>
      <c r="F56" s="96">
        <v>8749.4</v>
      </c>
      <c r="G56" s="86">
        <f t="shared" si="1"/>
        <v>0</v>
      </c>
    </row>
    <row r="57" spans="1:7" ht="15.75" thickBot="1" x14ac:dyDescent="0.3">
      <c r="A57" s="37" t="s">
        <v>91</v>
      </c>
      <c r="B57" s="38">
        <v>0</v>
      </c>
      <c r="C57" s="39" t="s">
        <v>92</v>
      </c>
      <c r="D57" s="39">
        <v>20230830</v>
      </c>
      <c r="E57" s="40"/>
      <c r="F57" s="96">
        <v>10364</v>
      </c>
      <c r="G57" s="86">
        <f t="shared" si="1"/>
        <v>0</v>
      </c>
    </row>
    <row r="58" spans="1:7" ht="15.75" thickBot="1" x14ac:dyDescent="0.3">
      <c r="A58" s="37"/>
      <c r="B58" s="38"/>
      <c r="C58" s="39"/>
      <c r="D58" s="39"/>
      <c r="E58" s="40"/>
      <c r="F58" s="88"/>
      <c r="G58" s="94">
        <f>SUM(G48:G57)</f>
        <v>17671.2</v>
      </c>
    </row>
    <row r="59" spans="1:7" x14ac:dyDescent="0.25">
      <c r="A59" s="95" t="s">
        <v>1</v>
      </c>
      <c r="B59" s="95" t="s">
        <v>2</v>
      </c>
      <c r="C59" s="95" t="s">
        <v>3</v>
      </c>
      <c r="D59" s="95" t="s">
        <v>4</v>
      </c>
      <c r="E59" s="95" t="s">
        <v>5</v>
      </c>
      <c r="F59" s="95" t="s">
        <v>6</v>
      </c>
      <c r="G59" s="97" t="s">
        <v>7</v>
      </c>
    </row>
    <row r="60" spans="1:7" x14ac:dyDescent="0.25">
      <c r="A60" s="42">
        <v>46021</v>
      </c>
      <c r="B60" s="43" t="s">
        <v>93</v>
      </c>
      <c r="C60" s="44"/>
      <c r="D60" s="44"/>
      <c r="E60" s="44"/>
      <c r="F60" s="45"/>
      <c r="G60" s="31"/>
    </row>
    <row r="61" spans="1:7" x14ac:dyDescent="0.25">
      <c r="A61" s="81" t="s">
        <v>94</v>
      </c>
      <c r="B61" s="98">
        <v>150</v>
      </c>
      <c r="C61" s="81" t="s">
        <v>23</v>
      </c>
      <c r="D61" s="99"/>
      <c r="E61" s="99"/>
      <c r="F61" s="100">
        <v>15</v>
      </c>
      <c r="G61" s="86">
        <f t="shared" ref="G61:G83" si="2">+B61*F61</f>
        <v>2250</v>
      </c>
    </row>
    <row r="62" spans="1:7" x14ac:dyDescent="0.25">
      <c r="A62" s="81" t="s">
        <v>95</v>
      </c>
      <c r="B62" s="98">
        <v>1</v>
      </c>
      <c r="C62" s="81" t="s">
        <v>74</v>
      </c>
      <c r="D62" s="81">
        <v>414</v>
      </c>
      <c r="E62" s="101">
        <v>46386</v>
      </c>
      <c r="F62" s="102">
        <v>433.81</v>
      </c>
      <c r="G62" s="86">
        <f t="shared" si="2"/>
        <v>433.81</v>
      </c>
    </row>
    <row r="63" spans="1:7" x14ac:dyDescent="0.25">
      <c r="A63" s="81" t="s">
        <v>96</v>
      </c>
      <c r="B63" s="98">
        <v>1</v>
      </c>
      <c r="C63" s="81" t="s">
        <v>74</v>
      </c>
      <c r="D63" s="81">
        <v>12026</v>
      </c>
      <c r="E63" s="101">
        <v>46325</v>
      </c>
      <c r="F63" s="102">
        <v>1629.06</v>
      </c>
      <c r="G63" s="86">
        <f t="shared" si="2"/>
        <v>1629.06</v>
      </c>
    </row>
    <row r="64" spans="1:7" x14ac:dyDescent="0.25">
      <c r="A64" s="81" t="s">
        <v>97</v>
      </c>
      <c r="B64" s="98">
        <v>14</v>
      </c>
      <c r="C64" s="99" t="s">
        <v>92</v>
      </c>
      <c r="D64" s="99"/>
      <c r="E64" s="103">
        <v>46325</v>
      </c>
      <c r="F64" s="100">
        <v>683.1</v>
      </c>
      <c r="G64" s="86">
        <f t="shared" si="2"/>
        <v>9563.4</v>
      </c>
    </row>
    <row r="65" spans="1:7" x14ac:dyDescent="0.25">
      <c r="A65" s="81" t="s">
        <v>98</v>
      </c>
      <c r="B65" s="98">
        <v>1</v>
      </c>
      <c r="C65" s="81" t="s">
        <v>74</v>
      </c>
      <c r="D65" s="81">
        <v>474</v>
      </c>
      <c r="E65" s="101">
        <v>46326</v>
      </c>
      <c r="F65" s="100">
        <v>913.68</v>
      </c>
      <c r="G65" s="86">
        <f t="shared" si="2"/>
        <v>913.68</v>
      </c>
    </row>
    <row r="66" spans="1:7" x14ac:dyDescent="0.25">
      <c r="A66" s="81" t="s">
        <v>99</v>
      </c>
      <c r="B66" s="98">
        <v>1</v>
      </c>
      <c r="C66" s="81" t="s">
        <v>74</v>
      </c>
      <c r="D66" s="81">
        <v>398</v>
      </c>
      <c r="E66" s="101">
        <v>46296</v>
      </c>
      <c r="F66" s="100">
        <v>3217.7</v>
      </c>
      <c r="G66" s="86">
        <f t="shared" si="2"/>
        <v>3217.7</v>
      </c>
    </row>
    <row r="67" spans="1:7" x14ac:dyDescent="0.25">
      <c r="A67" s="81" t="s">
        <v>100</v>
      </c>
      <c r="B67" s="98">
        <v>2</v>
      </c>
      <c r="C67" s="81" t="s">
        <v>101</v>
      </c>
      <c r="D67" s="81">
        <v>960</v>
      </c>
      <c r="E67" s="101">
        <v>46356</v>
      </c>
      <c r="F67" s="100">
        <v>4857.9799999999996</v>
      </c>
      <c r="G67" s="86">
        <f t="shared" si="2"/>
        <v>9715.9599999999991</v>
      </c>
    </row>
    <row r="68" spans="1:7" x14ac:dyDescent="0.25">
      <c r="A68" s="81" t="s">
        <v>102</v>
      </c>
      <c r="B68" s="98">
        <v>2</v>
      </c>
      <c r="C68" s="81" t="s">
        <v>101</v>
      </c>
      <c r="D68" s="81">
        <v>688</v>
      </c>
      <c r="E68" s="101">
        <v>46325</v>
      </c>
      <c r="F68" s="100">
        <v>4857.9799999999996</v>
      </c>
      <c r="G68" s="86">
        <f t="shared" si="2"/>
        <v>9715.9599999999991</v>
      </c>
    </row>
    <row r="69" spans="1:7" x14ac:dyDescent="0.25">
      <c r="A69" s="81" t="s">
        <v>103</v>
      </c>
      <c r="B69" s="98">
        <v>0</v>
      </c>
      <c r="C69" s="81" t="s">
        <v>101</v>
      </c>
      <c r="D69" s="81">
        <v>489</v>
      </c>
      <c r="E69" s="101">
        <v>46021</v>
      </c>
      <c r="F69" s="104">
        <v>3027.4</v>
      </c>
      <c r="G69" s="86">
        <f t="shared" si="2"/>
        <v>0</v>
      </c>
    </row>
    <row r="70" spans="1:7" x14ac:dyDescent="0.25">
      <c r="A70" s="81" t="s">
        <v>104</v>
      </c>
      <c r="B70" s="98">
        <v>1</v>
      </c>
      <c r="C70" s="81" t="s">
        <v>85</v>
      </c>
      <c r="D70" s="81" t="s">
        <v>105</v>
      </c>
      <c r="E70" s="101">
        <v>46629</v>
      </c>
      <c r="F70" s="100">
        <v>450.06</v>
      </c>
      <c r="G70" s="86">
        <f t="shared" si="2"/>
        <v>450.06</v>
      </c>
    </row>
    <row r="71" spans="1:7" x14ac:dyDescent="0.25">
      <c r="A71" s="81" t="s">
        <v>106</v>
      </c>
      <c r="B71" s="98">
        <v>2</v>
      </c>
      <c r="C71" s="81" t="s">
        <v>85</v>
      </c>
      <c r="D71" s="81">
        <v>5931115</v>
      </c>
      <c r="E71" s="101">
        <v>46325</v>
      </c>
      <c r="F71" s="100">
        <v>2563.9</v>
      </c>
      <c r="G71" s="86">
        <f t="shared" si="2"/>
        <v>5127.8</v>
      </c>
    </row>
    <row r="72" spans="1:7" x14ac:dyDescent="0.25">
      <c r="A72" s="81" t="s">
        <v>107</v>
      </c>
      <c r="B72" s="98">
        <v>3</v>
      </c>
      <c r="C72" s="81" t="s">
        <v>85</v>
      </c>
      <c r="D72" s="81">
        <v>749</v>
      </c>
      <c r="E72" s="101">
        <v>46057</v>
      </c>
      <c r="F72" s="100">
        <v>1050</v>
      </c>
      <c r="G72" s="86">
        <f t="shared" si="2"/>
        <v>3150</v>
      </c>
    </row>
    <row r="73" spans="1:7" x14ac:dyDescent="0.25">
      <c r="A73" s="81" t="s">
        <v>108</v>
      </c>
      <c r="B73" s="98">
        <v>1</v>
      </c>
      <c r="C73" s="81" t="s">
        <v>74</v>
      </c>
      <c r="D73" s="81">
        <v>414</v>
      </c>
      <c r="E73" s="101">
        <v>46111</v>
      </c>
      <c r="F73" s="100">
        <v>2203.54</v>
      </c>
      <c r="G73" s="86">
        <f t="shared" si="2"/>
        <v>2203.54</v>
      </c>
    </row>
    <row r="74" spans="1:7" x14ac:dyDescent="0.25">
      <c r="A74" s="81" t="s">
        <v>109</v>
      </c>
      <c r="B74" s="98">
        <v>1</v>
      </c>
      <c r="C74" s="81" t="s">
        <v>74</v>
      </c>
      <c r="D74" s="81">
        <v>261</v>
      </c>
      <c r="E74" s="101">
        <v>46111</v>
      </c>
      <c r="F74" s="100">
        <v>3878.37</v>
      </c>
      <c r="G74" s="86">
        <f t="shared" si="2"/>
        <v>3878.37</v>
      </c>
    </row>
    <row r="75" spans="1:7" x14ac:dyDescent="0.25">
      <c r="A75" s="81" t="s">
        <v>110</v>
      </c>
      <c r="B75" s="105">
        <v>1</v>
      </c>
      <c r="C75" s="81" t="s">
        <v>85</v>
      </c>
      <c r="D75" s="81">
        <v>178</v>
      </c>
      <c r="E75" s="101">
        <v>46630</v>
      </c>
      <c r="F75" s="100">
        <v>1344.18</v>
      </c>
      <c r="G75" s="86">
        <f t="shared" si="2"/>
        <v>1344.18</v>
      </c>
    </row>
    <row r="76" spans="1:7" x14ac:dyDescent="0.25">
      <c r="A76" s="81" t="s">
        <v>111</v>
      </c>
      <c r="B76" s="98">
        <v>4</v>
      </c>
      <c r="C76" s="81" t="s">
        <v>74</v>
      </c>
      <c r="D76" s="81">
        <v>372</v>
      </c>
      <c r="E76" s="101" t="s">
        <v>186</v>
      </c>
      <c r="F76" s="100">
        <v>2629.94</v>
      </c>
      <c r="G76" s="86">
        <f t="shared" si="2"/>
        <v>10519.76</v>
      </c>
    </row>
    <row r="77" spans="1:7" x14ac:dyDescent="0.25">
      <c r="A77" s="81" t="s">
        <v>112</v>
      </c>
      <c r="B77" s="98">
        <v>4</v>
      </c>
      <c r="C77" s="81" t="s">
        <v>74</v>
      </c>
      <c r="D77" s="81">
        <v>510</v>
      </c>
      <c r="E77" s="101">
        <v>46265</v>
      </c>
      <c r="F77" s="100">
        <v>2629.94</v>
      </c>
      <c r="G77" s="86">
        <f t="shared" si="2"/>
        <v>10519.76</v>
      </c>
    </row>
    <row r="78" spans="1:7" x14ac:dyDescent="0.25">
      <c r="A78" s="81" t="s">
        <v>113</v>
      </c>
      <c r="B78" s="98">
        <v>1</v>
      </c>
      <c r="C78" s="81" t="s">
        <v>85</v>
      </c>
      <c r="D78" s="81">
        <v>1916</v>
      </c>
      <c r="E78" s="101">
        <v>46386</v>
      </c>
      <c r="F78" s="100">
        <v>5426.85</v>
      </c>
      <c r="G78" s="86">
        <f t="shared" si="2"/>
        <v>5426.85</v>
      </c>
    </row>
    <row r="79" spans="1:7" x14ac:dyDescent="0.25">
      <c r="A79" s="81" t="s">
        <v>114</v>
      </c>
      <c r="B79" s="98">
        <v>1</v>
      </c>
      <c r="C79" s="81" t="s">
        <v>85</v>
      </c>
      <c r="D79" s="81">
        <v>317</v>
      </c>
      <c r="E79" s="101">
        <v>46325</v>
      </c>
      <c r="F79" s="100">
        <v>1248.17</v>
      </c>
      <c r="G79" s="86">
        <f t="shared" si="2"/>
        <v>1248.17</v>
      </c>
    </row>
    <row r="80" spans="1:7" x14ac:dyDescent="0.25">
      <c r="A80" s="106" t="s">
        <v>115</v>
      </c>
      <c r="B80" s="98">
        <v>5</v>
      </c>
      <c r="C80" s="81" t="s">
        <v>74</v>
      </c>
      <c r="D80" s="81">
        <v>244</v>
      </c>
      <c r="E80" s="82">
        <v>46386</v>
      </c>
      <c r="F80" s="100">
        <v>1586.31</v>
      </c>
      <c r="G80" s="86">
        <f t="shared" si="2"/>
        <v>7931.5499999999993</v>
      </c>
    </row>
    <row r="81" spans="1:7" x14ac:dyDescent="0.25">
      <c r="A81" s="106" t="s">
        <v>116</v>
      </c>
      <c r="B81" s="98">
        <v>5</v>
      </c>
      <c r="C81" s="81" t="s">
        <v>74</v>
      </c>
      <c r="D81" s="81">
        <v>220</v>
      </c>
      <c r="E81" s="82">
        <v>46386</v>
      </c>
      <c r="F81" s="100">
        <v>1127.1300000000001</v>
      </c>
      <c r="G81" s="86">
        <f t="shared" si="2"/>
        <v>5635.6500000000005</v>
      </c>
    </row>
    <row r="82" spans="1:7" x14ac:dyDescent="0.25">
      <c r="A82" s="64" t="s">
        <v>117</v>
      </c>
      <c r="B82" s="99">
        <v>1</v>
      </c>
      <c r="C82" s="64" t="s">
        <v>74</v>
      </c>
      <c r="D82" s="81">
        <v>736</v>
      </c>
      <c r="E82" s="107">
        <v>46386</v>
      </c>
      <c r="F82" s="96">
        <v>12038.28</v>
      </c>
      <c r="G82" s="86">
        <f t="shared" si="2"/>
        <v>12038.28</v>
      </c>
    </row>
    <row r="83" spans="1:7" ht="15.75" thickBot="1" x14ac:dyDescent="0.3">
      <c r="A83" s="64" t="s">
        <v>119</v>
      </c>
      <c r="B83" s="65">
        <v>0</v>
      </c>
      <c r="C83" s="66" t="s">
        <v>74</v>
      </c>
      <c r="D83" s="67">
        <v>415</v>
      </c>
      <c r="E83" s="108">
        <v>46722</v>
      </c>
      <c r="F83" s="93">
        <v>5286.43</v>
      </c>
      <c r="G83" s="86">
        <f t="shared" si="2"/>
        <v>0</v>
      </c>
    </row>
    <row r="84" spans="1:7" ht="15.75" thickBot="1" x14ac:dyDescent="0.3">
      <c r="A84" s="64"/>
      <c r="B84" s="65"/>
      <c r="C84" s="66"/>
      <c r="D84" s="67"/>
      <c r="E84" s="68"/>
      <c r="F84" s="109"/>
      <c r="G84" s="94">
        <f>SUM(G61:G82)</f>
        <v>106913.54000000001</v>
      </c>
    </row>
    <row r="85" spans="1:7" x14ac:dyDescent="0.25">
      <c r="A85" s="42">
        <v>46021</v>
      </c>
      <c r="B85" s="43" t="s">
        <v>120</v>
      </c>
      <c r="C85" s="44"/>
      <c r="D85" s="44"/>
      <c r="E85" s="44"/>
      <c r="F85" s="45"/>
      <c r="G85" s="31"/>
    </row>
    <row r="86" spans="1:7" x14ac:dyDescent="0.25">
      <c r="A86" s="95" t="s">
        <v>1</v>
      </c>
      <c r="B86" s="95" t="s">
        <v>2</v>
      </c>
      <c r="C86" s="95" t="s">
        <v>3</v>
      </c>
      <c r="D86" s="95" t="s">
        <v>4</v>
      </c>
      <c r="E86" s="95" t="s">
        <v>5</v>
      </c>
      <c r="F86" s="95" t="s">
        <v>6</v>
      </c>
      <c r="G86" s="95" t="s">
        <v>7</v>
      </c>
    </row>
    <row r="87" spans="1:7" x14ac:dyDescent="0.25">
      <c r="A87" s="110" t="s">
        <v>121</v>
      </c>
      <c r="B87" s="99">
        <v>52</v>
      </c>
      <c r="C87" s="64" t="s">
        <v>23</v>
      </c>
      <c r="D87" s="81">
        <v>24022201</v>
      </c>
      <c r="E87" s="82">
        <v>46074</v>
      </c>
      <c r="F87" s="96">
        <v>204</v>
      </c>
      <c r="G87" s="86">
        <f t="shared" ref="G87:G103" si="3">+B87*F87</f>
        <v>10608</v>
      </c>
    </row>
    <row r="88" spans="1:7" x14ac:dyDescent="0.25">
      <c r="A88" s="110" t="s">
        <v>122</v>
      </c>
      <c r="B88" s="99">
        <v>3</v>
      </c>
      <c r="C88" s="64" t="s">
        <v>101</v>
      </c>
      <c r="D88" s="81">
        <v>221</v>
      </c>
      <c r="E88" s="82">
        <v>46569</v>
      </c>
      <c r="F88" s="96">
        <v>660</v>
      </c>
      <c r="G88" s="86">
        <f t="shared" si="3"/>
        <v>1980</v>
      </c>
    </row>
    <row r="89" spans="1:7" x14ac:dyDescent="0.25">
      <c r="A89" s="110" t="s">
        <v>123</v>
      </c>
      <c r="B89" s="99">
        <v>4</v>
      </c>
      <c r="C89" s="64" t="s">
        <v>101</v>
      </c>
      <c r="D89" s="81" t="s">
        <v>124</v>
      </c>
      <c r="E89" s="82">
        <v>46082</v>
      </c>
      <c r="F89" s="96">
        <v>660</v>
      </c>
      <c r="G89" s="86">
        <f t="shared" si="3"/>
        <v>2640</v>
      </c>
    </row>
    <row r="90" spans="1:7" x14ac:dyDescent="0.25">
      <c r="A90" s="110" t="s">
        <v>125</v>
      </c>
      <c r="B90" s="99">
        <v>4</v>
      </c>
      <c r="C90" s="64" t="s">
        <v>101</v>
      </c>
      <c r="D90" s="81">
        <v>558</v>
      </c>
      <c r="E90" s="82">
        <v>46054</v>
      </c>
      <c r="F90" s="96">
        <v>1040</v>
      </c>
      <c r="G90" s="86">
        <f t="shared" si="3"/>
        <v>4160</v>
      </c>
    </row>
    <row r="91" spans="1:7" x14ac:dyDescent="0.25">
      <c r="A91" s="110" t="s">
        <v>126</v>
      </c>
      <c r="B91" s="99">
        <v>7</v>
      </c>
      <c r="C91" s="64" t="s">
        <v>64</v>
      </c>
      <c r="D91" s="81" t="s">
        <v>127</v>
      </c>
      <c r="E91" s="82">
        <v>46296</v>
      </c>
      <c r="F91" s="96">
        <v>568.75</v>
      </c>
      <c r="G91" s="86">
        <f t="shared" si="3"/>
        <v>3981.25</v>
      </c>
    </row>
    <row r="92" spans="1:7" x14ac:dyDescent="0.25">
      <c r="A92" s="110" t="s">
        <v>128</v>
      </c>
      <c r="B92" s="99">
        <v>22</v>
      </c>
      <c r="C92" s="64"/>
      <c r="D92" s="81">
        <v>24030501</v>
      </c>
      <c r="E92" s="82">
        <v>46085</v>
      </c>
      <c r="F92" s="96">
        <v>204</v>
      </c>
      <c r="G92" s="86">
        <f t="shared" si="3"/>
        <v>4488</v>
      </c>
    </row>
    <row r="93" spans="1:7" x14ac:dyDescent="0.25">
      <c r="A93" s="110" t="s">
        <v>129</v>
      </c>
      <c r="B93" s="99">
        <v>1</v>
      </c>
      <c r="C93" s="64" t="s">
        <v>130</v>
      </c>
      <c r="D93" s="81">
        <v>210316</v>
      </c>
      <c r="E93" s="82">
        <v>46097</v>
      </c>
      <c r="F93" s="96">
        <v>3200</v>
      </c>
      <c r="G93" s="86">
        <f t="shared" si="3"/>
        <v>3200</v>
      </c>
    </row>
    <row r="94" spans="1:7" x14ac:dyDescent="0.25">
      <c r="A94" s="110" t="s">
        <v>131</v>
      </c>
      <c r="B94" s="99">
        <v>2</v>
      </c>
      <c r="C94" s="64" t="s">
        <v>64</v>
      </c>
      <c r="D94" s="81">
        <v>240316</v>
      </c>
      <c r="E94" s="82">
        <v>46097</v>
      </c>
      <c r="F94" s="96">
        <v>12800</v>
      </c>
      <c r="G94" s="86">
        <f t="shared" si="3"/>
        <v>25600</v>
      </c>
    </row>
    <row r="95" spans="1:7" x14ac:dyDescent="0.25">
      <c r="A95" s="110" t="s">
        <v>132</v>
      </c>
      <c r="B95" s="99">
        <v>45</v>
      </c>
      <c r="C95" s="64" t="s">
        <v>23</v>
      </c>
      <c r="D95" s="81">
        <v>23111002</v>
      </c>
      <c r="E95" s="82">
        <v>46126</v>
      </c>
      <c r="F95" s="96">
        <v>204</v>
      </c>
      <c r="G95" s="86">
        <f t="shared" si="3"/>
        <v>9180</v>
      </c>
    </row>
    <row r="96" spans="1:7" x14ac:dyDescent="0.25">
      <c r="A96" s="64" t="s">
        <v>133</v>
      </c>
      <c r="B96" s="99">
        <v>34</v>
      </c>
      <c r="C96" s="64" t="s">
        <v>23</v>
      </c>
      <c r="D96" s="81">
        <v>24111111</v>
      </c>
      <c r="E96" s="82">
        <v>46336</v>
      </c>
      <c r="F96" s="96">
        <v>204</v>
      </c>
      <c r="G96" s="86">
        <f t="shared" si="3"/>
        <v>6936</v>
      </c>
    </row>
    <row r="97" spans="1:7" x14ac:dyDescent="0.25">
      <c r="A97" s="110" t="s">
        <v>134</v>
      </c>
      <c r="B97" s="99">
        <v>91</v>
      </c>
      <c r="C97" s="64" t="s">
        <v>23</v>
      </c>
      <c r="D97" s="81">
        <v>23100905</v>
      </c>
      <c r="E97" s="82">
        <v>46057</v>
      </c>
      <c r="F97" s="96">
        <v>204</v>
      </c>
      <c r="G97" s="86">
        <f t="shared" si="3"/>
        <v>18564</v>
      </c>
    </row>
    <row r="98" spans="1:7" x14ac:dyDescent="0.25">
      <c r="A98" s="64" t="s">
        <v>135</v>
      </c>
      <c r="B98" s="99">
        <v>50</v>
      </c>
      <c r="C98" s="64" t="s">
        <v>23</v>
      </c>
      <c r="D98" s="81">
        <v>26030201</v>
      </c>
      <c r="E98" s="82">
        <v>46082</v>
      </c>
      <c r="F98" s="96">
        <v>204</v>
      </c>
      <c r="G98" s="86">
        <f t="shared" si="3"/>
        <v>10200</v>
      </c>
    </row>
    <row r="99" spans="1:7" x14ac:dyDescent="0.25">
      <c r="A99" s="64" t="s">
        <v>136</v>
      </c>
      <c r="B99" s="99">
        <v>17</v>
      </c>
      <c r="C99" s="64" t="s">
        <v>23</v>
      </c>
      <c r="D99" s="81">
        <v>20122001</v>
      </c>
      <c r="E99" s="82">
        <v>46081</v>
      </c>
      <c r="F99" s="96">
        <v>204</v>
      </c>
      <c r="G99" s="86">
        <f t="shared" si="3"/>
        <v>3468</v>
      </c>
    </row>
    <row r="100" spans="1:7" x14ac:dyDescent="0.25">
      <c r="A100" s="64" t="s">
        <v>137</v>
      </c>
      <c r="B100" s="99">
        <v>78</v>
      </c>
      <c r="C100" s="64" t="s">
        <v>23</v>
      </c>
      <c r="D100" s="81">
        <v>20262102</v>
      </c>
      <c r="E100" s="82">
        <v>46193</v>
      </c>
      <c r="F100" s="96">
        <v>204</v>
      </c>
      <c r="G100" s="86">
        <f t="shared" si="3"/>
        <v>15912</v>
      </c>
    </row>
    <row r="101" spans="1:7" x14ac:dyDescent="0.25">
      <c r="A101" s="64" t="s">
        <v>138</v>
      </c>
      <c r="B101" s="99">
        <v>53</v>
      </c>
      <c r="C101" s="64" t="s">
        <v>23</v>
      </c>
      <c r="D101" s="81">
        <v>24050702</v>
      </c>
      <c r="E101" s="82">
        <v>46148</v>
      </c>
      <c r="F101" s="96">
        <v>204</v>
      </c>
      <c r="G101" s="86">
        <f t="shared" si="3"/>
        <v>10812</v>
      </c>
    </row>
    <row r="102" spans="1:7" x14ac:dyDescent="0.25">
      <c r="A102" s="64" t="s">
        <v>139</v>
      </c>
      <c r="B102" s="99">
        <v>54</v>
      </c>
      <c r="C102" s="64" t="s">
        <v>23</v>
      </c>
      <c r="D102" s="81">
        <v>24032902</v>
      </c>
      <c r="E102" s="82">
        <v>46109</v>
      </c>
      <c r="F102" s="96">
        <v>204</v>
      </c>
      <c r="G102" s="86">
        <f t="shared" si="3"/>
        <v>11016</v>
      </c>
    </row>
    <row r="103" spans="1:7" ht="15.75" thickBot="1" x14ac:dyDescent="0.3">
      <c r="A103" s="64" t="s">
        <v>140</v>
      </c>
      <c r="B103" s="99">
        <v>5</v>
      </c>
      <c r="C103" s="64" t="s">
        <v>74</v>
      </c>
      <c r="D103" s="81">
        <v>190163</v>
      </c>
      <c r="E103" s="82">
        <v>46203</v>
      </c>
      <c r="F103" s="96">
        <v>4500</v>
      </c>
      <c r="G103" s="86">
        <f t="shared" si="3"/>
        <v>22500</v>
      </c>
    </row>
    <row r="104" spans="1:7" ht="15.75" thickBot="1" x14ac:dyDescent="0.3">
      <c r="A104" s="64"/>
      <c r="B104" s="65"/>
      <c r="C104" s="66"/>
      <c r="D104" s="67"/>
      <c r="E104" s="68"/>
      <c r="F104" s="93"/>
      <c r="G104" s="94">
        <f>SUM(G87:G103)</f>
        <v>165245.25</v>
      </c>
    </row>
    <row r="105" spans="1:7" x14ac:dyDescent="0.25">
      <c r="A105" s="42">
        <v>46021</v>
      </c>
      <c r="B105" s="71" t="s">
        <v>143</v>
      </c>
      <c r="C105" s="72"/>
      <c r="D105" s="72"/>
      <c r="E105" s="72"/>
      <c r="F105" s="73"/>
      <c r="G105" s="31"/>
    </row>
    <row r="106" spans="1:7" x14ac:dyDescent="0.25">
      <c r="A106" s="95" t="s">
        <v>1</v>
      </c>
      <c r="B106" s="95" t="s">
        <v>2</v>
      </c>
      <c r="C106" s="95" t="s">
        <v>3</v>
      </c>
      <c r="D106" s="95" t="s">
        <v>4</v>
      </c>
      <c r="E106" s="95" t="s">
        <v>5</v>
      </c>
      <c r="F106" s="95" t="s">
        <v>6</v>
      </c>
      <c r="G106" s="95" t="s">
        <v>7</v>
      </c>
    </row>
    <row r="107" spans="1:7" x14ac:dyDescent="0.25">
      <c r="A107" s="64" t="s">
        <v>144</v>
      </c>
      <c r="B107" s="99">
        <v>0</v>
      </c>
      <c r="C107" s="64" t="s">
        <v>145</v>
      </c>
      <c r="D107" s="81">
        <v>54172</v>
      </c>
      <c r="E107" s="82">
        <v>46142</v>
      </c>
      <c r="F107" s="100">
        <v>1009.8</v>
      </c>
      <c r="G107" s="86">
        <f t="shared" ref="G107:G137" si="4">+B107*F107</f>
        <v>0</v>
      </c>
    </row>
    <row r="108" spans="1:7" x14ac:dyDescent="0.25">
      <c r="A108" s="64" t="s">
        <v>110</v>
      </c>
      <c r="B108" s="99">
        <v>1</v>
      </c>
      <c r="C108" s="64" t="s">
        <v>145</v>
      </c>
      <c r="D108" s="81" t="s">
        <v>146</v>
      </c>
      <c r="E108" s="101">
        <v>46630</v>
      </c>
      <c r="F108" s="100">
        <v>304.7</v>
      </c>
      <c r="G108" s="86">
        <f t="shared" si="4"/>
        <v>304.7</v>
      </c>
    </row>
    <row r="109" spans="1:7" x14ac:dyDescent="0.25">
      <c r="A109" s="64" t="s">
        <v>95</v>
      </c>
      <c r="B109" s="99">
        <v>1</v>
      </c>
      <c r="C109" s="64" t="s">
        <v>145</v>
      </c>
      <c r="D109" s="81">
        <v>414</v>
      </c>
      <c r="E109" s="82">
        <v>46568</v>
      </c>
      <c r="F109" s="100">
        <v>535.70000000000005</v>
      </c>
      <c r="G109" s="86">
        <f t="shared" si="4"/>
        <v>535.70000000000005</v>
      </c>
    </row>
    <row r="110" spans="1:7" x14ac:dyDescent="0.25">
      <c r="A110" s="64" t="s">
        <v>96</v>
      </c>
      <c r="B110" s="99">
        <v>1</v>
      </c>
      <c r="C110" s="64" t="s">
        <v>145</v>
      </c>
      <c r="D110" s="81" t="s">
        <v>147</v>
      </c>
      <c r="E110" s="82">
        <v>46203</v>
      </c>
      <c r="F110" s="100">
        <v>2409.5500000000002</v>
      </c>
      <c r="G110" s="86">
        <f t="shared" si="4"/>
        <v>2409.5500000000002</v>
      </c>
    </row>
    <row r="111" spans="1:7" x14ac:dyDescent="0.25">
      <c r="A111" s="64" t="s">
        <v>148</v>
      </c>
      <c r="B111" s="99">
        <v>2</v>
      </c>
      <c r="C111" s="64" t="s">
        <v>145</v>
      </c>
      <c r="D111" s="81" t="s">
        <v>149</v>
      </c>
      <c r="E111" s="101" t="s">
        <v>186</v>
      </c>
      <c r="F111" s="100">
        <v>950.95</v>
      </c>
      <c r="G111" s="86">
        <f t="shared" si="4"/>
        <v>1901.9</v>
      </c>
    </row>
    <row r="112" spans="1:7" x14ac:dyDescent="0.25">
      <c r="A112" s="64" t="s">
        <v>109</v>
      </c>
      <c r="B112" s="99">
        <v>2</v>
      </c>
      <c r="C112" s="64" t="s">
        <v>145</v>
      </c>
      <c r="D112" s="81" t="s">
        <v>150</v>
      </c>
      <c r="E112" s="82">
        <v>46356</v>
      </c>
      <c r="F112" s="100">
        <v>950.95</v>
      </c>
      <c r="G112" s="86">
        <f t="shared" si="4"/>
        <v>1901.9</v>
      </c>
    </row>
    <row r="113" spans="1:7" x14ac:dyDescent="0.25">
      <c r="A113" s="64" t="s">
        <v>151</v>
      </c>
      <c r="B113" s="99">
        <v>0</v>
      </c>
      <c r="C113" s="64" t="s">
        <v>145</v>
      </c>
      <c r="D113" s="81">
        <v>51748</v>
      </c>
      <c r="E113" s="82">
        <v>46142</v>
      </c>
      <c r="F113" s="100">
        <v>594.16999999999996</v>
      </c>
      <c r="G113" s="86">
        <f t="shared" si="4"/>
        <v>0</v>
      </c>
    </row>
    <row r="114" spans="1:7" x14ac:dyDescent="0.25">
      <c r="A114" s="64" t="s">
        <v>103</v>
      </c>
      <c r="B114" s="99">
        <v>1</v>
      </c>
      <c r="C114" s="64" t="s">
        <v>145</v>
      </c>
      <c r="D114" s="81">
        <v>53847</v>
      </c>
      <c r="E114" s="82">
        <v>46173</v>
      </c>
      <c r="F114" s="100">
        <v>649.22</v>
      </c>
      <c r="G114" s="86">
        <f t="shared" si="4"/>
        <v>649.22</v>
      </c>
    </row>
    <row r="115" spans="1:7" x14ac:dyDescent="0.25">
      <c r="A115" s="64" t="s">
        <v>104</v>
      </c>
      <c r="B115" s="99">
        <v>1</v>
      </c>
      <c r="C115" s="64" t="s">
        <v>145</v>
      </c>
      <c r="D115" s="81" t="s">
        <v>152</v>
      </c>
      <c r="E115" s="82">
        <v>46142</v>
      </c>
      <c r="F115" s="100">
        <v>318</v>
      </c>
      <c r="G115" s="86">
        <f t="shared" si="4"/>
        <v>318</v>
      </c>
    </row>
    <row r="116" spans="1:7" x14ac:dyDescent="0.25">
      <c r="A116" s="64" t="s">
        <v>181</v>
      </c>
      <c r="B116" s="99">
        <v>1</v>
      </c>
      <c r="C116" s="64" t="s">
        <v>145</v>
      </c>
      <c r="D116" s="81">
        <v>2478</v>
      </c>
      <c r="E116" s="82">
        <v>46545</v>
      </c>
      <c r="F116" s="100">
        <v>3497</v>
      </c>
      <c r="G116" s="86">
        <f t="shared" si="4"/>
        <v>3497</v>
      </c>
    </row>
    <row r="117" spans="1:7" x14ac:dyDescent="0.25">
      <c r="A117" s="64" t="s">
        <v>106</v>
      </c>
      <c r="B117" s="99">
        <v>1</v>
      </c>
      <c r="C117" s="64" t="s">
        <v>145</v>
      </c>
      <c r="D117" s="81" t="s">
        <v>153</v>
      </c>
      <c r="E117" s="82">
        <v>46295</v>
      </c>
      <c r="F117" s="100">
        <v>723.8</v>
      </c>
      <c r="G117" s="86">
        <f t="shared" si="4"/>
        <v>723.8</v>
      </c>
    </row>
    <row r="118" spans="1:7" x14ac:dyDescent="0.25">
      <c r="A118" s="64" t="s">
        <v>102</v>
      </c>
      <c r="B118" s="99">
        <v>1</v>
      </c>
      <c r="C118" s="64" t="s">
        <v>145</v>
      </c>
      <c r="D118" s="81" t="s">
        <v>154</v>
      </c>
      <c r="E118" s="82">
        <v>46326</v>
      </c>
      <c r="F118" s="100">
        <v>600</v>
      </c>
      <c r="G118" s="86">
        <f t="shared" si="4"/>
        <v>600</v>
      </c>
    </row>
    <row r="119" spans="1:7" x14ac:dyDescent="0.25">
      <c r="A119" s="64" t="s">
        <v>100</v>
      </c>
      <c r="B119" s="99">
        <v>1</v>
      </c>
      <c r="C119" s="64" t="s">
        <v>145</v>
      </c>
      <c r="D119" s="81" t="s">
        <v>155</v>
      </c>
      <c r="E119" s="101" t="s">
        <v>156</v>
      </c>
      <c r="F119" s="100">
        <v>600</v>
      </c>
      <c r="G119" s="86">
        <f t="shared" si="4"/>
        <v>600</v>
      </c>
    </row>
    <row r="120" spans="1:7" x14ac:dyDescent="0.25">
      <c r="A120" s="64" t="s">
        <v>115</v>
      </c>
      <c r="B120" s="99">
        <v>2</v>
      </c>
      <c r="C120" s="64" t="s">
        <v>145</v>
      </c>
      <c r="D120" s="81" t="s">
        <v>157</v>
      </c>
      <c r="E120" s="82">
        <v>46265</v>
      </c>
      <c r="F120" s="100">
        <v>307.45</v>
      </c>
      <c r="G120" s="86">
        <f t="shared" si="4"/>
        <v>614.9</v>
      </c>
    </row>
    <row r="121" spans="1:7" x14ac:dyDescent="0.25">
      <c r="A121" s="64" t="s">
        <v>182</v>
      </c>
      <c r="B121" s="99">
        <v>500</v>
      </c>
      <c r="C121" s="64" t="s">
        <v>23</v>
      </c>
      <c r="D121" s="81"/>
      <c r="E121" s="82">
        <v>46630</v>
      </c>
      <c r="F121" s="100">
        <v>3.25</v>
      </c>
      <c r="G121" s="86">
        <f t="shared" si="4"/>
        <v>1625</v>
      </c>
    </row>
    <row r="122" spans="1:7" x14ac:dyDescent="0.25">
      <c r="A122" s="64" t="s">
        <v>158</v>
      </c>
      <c r="B122" s="99">
        <v>2</v>
      </c>
      <c r="C122" s="64" t="s">
        <v>145</v>
      </c>
      <c r="D122" s="81" t="s">
        <v>159</v>
      </c>
      <c r="E122" s="82">
        <v>46264</v>
      </c>
      <c r="F122" s="100">
        <v>278.85000000000002</v>
      </c>
      <c r="G122" s="86">
        <f t="shared" si="4"/>
        <v>557.70000000000005</v>
      </c>
    </row>
    <row r="123" spans="1:7" x14ac:dyDescent="0.25">
      <c r="A123" s="64" t="s">
        <v>113</v>
      </c>
      <c r="B123" s="99">
        <v>1</v>
      </c>
      <c r="C123" s="64" t="s">
        <v>145</v>
      </c>
      <c r="D123" s="81">
        <v>60181</v>
      </c>
      <c r="E123" s="82">
        <v>46053</v>
      </c>
      <c r="F123" s="100">
        <v>5895</v>
      </c>
      <c r="G123" s="86">
        <f t="shared" si="4"/>
        <v>5895</v>
      </c>
    </row>
    <row r="124" spans="1:7" x14ac:dyDescent="0.25">
      <c r="A124" s="64" t="s">
        <v>160</v>
      </c>
      <c r="B124" s="99">
        <v>1</v>
      </c>
      <c r="C124" s="64" t="s">
        <v>145</v>
      </c>
      <c r="D124" s="81">
        <v>50391</v>
      </c>
      <c r="E124" s="101" t="s">
        <v>156</v>
      </c>
      <c r="F124" s="100">
        <v>5895</v>
      </c>
      <c r="G124" s="86">
        <f t="shared" si="4"/>
        <v>5895</v>
      </c>
    </row>
    <row r="125" spans="1:7" x14ac:dyDescent="0.25">
      <c r="A125" s="64" t="s">
        <v>117</v>
      </c>
      <c r="B125" s="99">
        <v>1</v>
      </c>
      <c r="C125" s="64" t="s">
        <v>145</v>
      </c>
      <c r="D125" s="81">
        <v>58884</v>
      </c>
      <c r="E125" s="101">
        <v>46294</v>
      </c>
      <c r="F125" s="100">
        <v>10087</v>
      </c>
      <c r="G125" s="86">
        <f t="shared" si="4"/>
        <v>10087</v>
      </c>
    </row>
    <row r="126" spans="1:7" x14ac:dyDescent="0.25">
      <c r="A126" s="64" t="s">
        <v>161</v>
      </c>
      <c r="B126" s="99">
        <v>8</v>
      </c>
      <c r="C126" s="64" t="s">
        <v>162</v>
      </c>
      <c r="D126" s="81">
        <v>112305472</v>
      </c>
      <c r="E126" s="82">
        <v>46172</v>
      </c>
      <c r="F126" s="100">
        <v>180.53</v>
      </c>
      <c r="G126" s="86">
        <f t="shared" si="4"/>
        <v>1444.24</v>
      </c>
    </row>
    <row r="127" spans="1:7" x14ac:dyDescent="0.25">
      <c r="A127" s="64" t="s">
        <v>189</v>
      </c>
      <c r="B127" s="99">
        <v>2</v>
      </c>
      <c r="C127" s="64" t="s">
        <v>23</v>
      </c>
      <c r="D127" s="81"/>
      <c r="E127" s="82"/>
      <c r="F127" s="100">
        <v>4425.8500000000004</v>
      </c>
      <c r="G127" s="86">
        <f t="shared" si="4"/>
        <v>8851.7000000000007</v>
      </c>
    </row>
    <row r="128" spans="1:7" x14ac:dyDescent="0.25">
      <c r="A128" s="64" t="s">
        <v>163</v>
      </c>
      <c r="B128" s="99">
        <v>3</v>
      </c>
      <c r="C128" s="64" t="s">
        <v>145</v>
      </c>
      <c r="D128" s="81" t="s">
        <v>164</v>
      </c>
      <c r="E128" s="82">
        <v>46234</v>
      </c>
      <c r="F128" s="100">
        <v>148.5</v>
      </c>
      <c r="G128" s="86">
        <f t="shared" si="4"/>
        <v>445.5</v>
      </c>
    </row>
    <row r="129" spans="1:7" x14ac:dyDescent="0.25">
      <c r="A129" s="64" t="s">
        <v>165</v>
      </c>
      <c r="B129" s="99">
        <v>24</v>
      </c>
      <c r="C129" s="64" t="s">
        <v>183</v>
      </c>
      <c r="D129" s="81"/>
      <c r="E129" s="82">
        <v>46234</v>
      </c>
      <c r="F129" s="100">
        <v>396.11</v>
      </c>
      <c r="G129" s="86">
        <f t="shared" si="4"/>
        <v>9506.64</v>
      </c>
    </row>
    <row r="130" spans="1:7" x14ac:dyDescent="0.25">
      <c r="A130" s="64" t="s">
        <v>166</v>
      </c>
      <c r="B130" s="99">
        <v>1</v>
      </c>
      <c r="C130" s="64" t="s">
        <v>145</v>
      </c>
      <c r="D130" s="81">
        <v>50735</v>
      </c>
      <c r="E130" s="82">
        <v>46234</v>
      </c>
      <c r="F130" s="100">
        <v>2305.6</v>
      </c>
      <c r="G130" s="86">
        <f t="shared" si="4"/>
        <v>2305.6</v>
      </c>
    </row>
    <row r="131" spans="1:7" x14ac:dyDescent="0.25">
      <c r="A131" s="64" t="s">
        <v>111</v>
      </c>
      <c r="B131" s="99">
        <v>3</v>
      </c>
      <c r="C131" s="64" t="s">
        <v>145</v>
      </c>
      <c r="D131" s="81">
        <v>54728</v>
      </c>
      <c r="E131" s="101">
        <v>46330</v>
      </c>
      <c r="F131" s="100">
        <v>1265.55</v>
      </c>
      <c r="G131" s="86">
        <f t="shared" si="4"/>
        <v>3796.6499999999996</v>
      </c>
    </row>
    <row r="132" spans="1:7" x14ac:dyDescent="0.25">
      <c r="A132" s="64" t="s">
        <v>112</v>
      </c>
      <c r="B132" s="99">
        <v>2</v>
      </c>
      <c r="C132" s="64" t="s">
        <v>145</v>
      </c>
      <c r="D132" s="81">
        <v>54706</v>
      </c>
      <c r="E132" s="82">
        <v>46205</v>
      </c>
      <c r="F132" s="100">
        <v>1265.55</v>
      </c>
      <c r="G132" s="86">
        <f t="shared" si="4"/>
        <v>2531.1</v>
      </c>
    </row>
    <row r="133" spans="1:7" x14ac:dyDescent="0.25">
      <c r="A133" s="64" t="s">
        <v>190</v>
      </c>
      <c r="B133" s="99">
        <v>3</v>
      </c>
      <c r="C133" s="64" t="s">
        <v>145</v>
      </c>
      <c r="D133" s="81">
        <v>56163</v>
      </c>
      <c r="E133" s="101">
        <v>46205</v>
      </c>
      <c r="F133" s="100">
        <v>715</v>
      </c>
      <c r="G133" s="86">
        <f t="shared" si="4"/>
        <v>2145</v>
      </c>
    </row>
    <row r="134" spans="1:7" x14ac:dyDescent="0.25">
      <c r="A134" s="64" t="s">
        <v>116</v>
      </c>
      <c r="B134" s="99">
        <v>2</v>
      </c>
      <c r="C134" s="64" t="s">
        <v>145</v>
      </c>
      <c r="D134" s="81">
        <v>58064</v>
      </c>
      <c r="E134" s="82">
        <v>46387</v>
      </c>
      <c r="F134" s="100">
        <v>664.95</v>
      </c>
      <c r="G134" s="86">
        <f t="shared" si="4"/>
        <v>1329.9</v>
      </c>
    </row>
    <row r="135" spans="1:7" x14ac:dyDescent="0.25">
      <c r="A135" s="64" t="s">
        <v>168</v>
      </c>
      <c r="B135" s="99">
        <v>1</v>
      </c>
      <c r="C135" s="64" t="s">
        <v>64</v>
      </c>
      <c r="D135" s="81" t="s">
        <v>169</v>
      </c>
      <c r="E135" s="82">
        <v>46516</v>
      </c>
      <c r="F135" s="100">
        <v>1916.2</v>
      </c>
      <c r="G135" s="86">
        <f t="shared" si="4"/>
        <v>1916.2</v>
      </c>
    </row>
    <row r="136" spans="1:7" x14ac:dyDescent="0.25">
      <c r="A136" s="64" t="s">
        <v>170</v>
      </c>
      <c r="B136" s="99">
        <v>1</v>
      </c>
      <c r="C136" s="64" t="s">
        <v>64</v>
      </c>
      <c r="D136" s="81">
        <v>1306</v>
      </c>
      <c r="E136" s="82">
        <v>46771</v>
      </c>
      <c r="F136" s="100">
        <v>9366.5</v>
      </c>
      <c r="G136" s="86">
        <f t="shared" si="4"/>
        <v>9366.5</v>
      </c>
    </row>
    <row r="137" spans="1:7" ht="15.75" thickBot="1" x14ac:dyDescent="0.3">
      <c r="A137" s="64" t="s">
        <v>171</v>
      </c>
      <c r="B137" s="99">
        <v>1</v>
      </c>
      <c r="C137" s="64" t="s">
        <v>64</v>
      </c>
      <c r="D137" s="81">
        <v>13005</v>
      </c>
      <c r="E137" s="82">
        <v>46516</v>
      </c>
      <c r="F137" s="100">
        <v>9366.5</v>
      </c>
      <c r="G137" s="86">
        <f t="shared" si="4"/>
        <v>9366.5</v>
      </c>
    </row>
    <row r="138" spans="1:7" ht="15.75" thickBot="1" x14ac:dyDescent="0.3">
      <c r="A138" s="74"/>
      <c r="B138" s="75"/>
      <c r="C138" s="66"/>
      <c r="D138" s="67"/>
      <c r="E138" s="68"/>
      <c r="F138" s="109"/>
      <c r="G138" s="94">
        <f>SUM(G107:G137)</f>
        <v>91121.9</v>
      </c>
    </row>
    <row r="139" spans="1:7" x14ac:dyDescent="0.25">
      <c r="A139" s="43" t="s">
        <v>172</v>
      </c>
      <c r="B139" s="76"/>
      <c r="C139" s="76"/>
      <c r="D139" s="76"/>
      <c r="E139" s="76"/>
      <c r="F139" s="77"/>
      <c r="G139" s="31"/>
    </row>
    <row r="140" spans="1:7" x14ac:dyDescent="0.25">
      <c r="A140" s="95" t="s">
        <v>1</v>
      </c>
      <c r="B140" s="95" t="s">
        <v>2</v>
      </c>
      <c r="C140" s="95" t="s">
        <v>3</v>
      </c>
      <c r="D140" s="95" t="s">
        <v>173</v>
      </c>
      <c r="E140" s="95" t="s">
        <v>5</v>
      </c>
      <c r="F140" s="95" t="s">
        <v>6</v>
      </c>
      <c r="G140" s="95" t="s">
        <v>7</v>
      </c>
    </row>
    <row r="141" spans="1:7" x14ac:dyDescent="0.25">
      <c r="A141" s="64" t="s">
        <v>174</v>
      </c>
      <c r="B141" s="81">
        <v>1</v>
      </c>
      <c r="C141" s="64" t="s">
        <v>64</v>
      </c>
      <c r="D141" s="81">
        <v>243450</v>
      </c>
      <c r="E141" s="82">
        <v>46661</v>
      </c>
      <c r="F141" s="111">
        <v>1750</v>
      </c>
      <c r="G141" s="86">
        <f t="shared" ref="G141:G150" si="5">+B141*F141</f>
        <v>1750</v>
      </c>
    </row>
    <row r="142" spans="1:7" x14ac:dyDescent="0.25">
      <c r="A142" s="64" t="s">
        <v>116</v>
      </c>
      <c r="B142" s="81">
        <v>0</v>
      </c>
      <c r="C142" s="64" t="s">
        <v>64</v>
      </c>
      <c r="D142" s="81">
        <v>250080</v>
      </c>
      <c r="E142" s="103">
        <v>46661</v>
      </c>
      <c r="F142" s="111">
        <v>2650</v>
      </c>
      <c r="G142" s="86">
        <f t="shared" si="5"/>
        <v>0</v>
      </c>
    </row>
    <row r="143" spans="1:7" x14ac:dyDescent="0.25">
      <c r="A143" s="64" t="s">
        <v>115</v>
      </c>
      <c r="B143" s="81">
        <v>1</v>
      </c>
      <c r="C143" s="64" t="s">
        <v>64</v>
      </c>
      <c r="D143" s="81">
        <v>25085</v>
      </c>
      <c r="E143" s="103">
        <v>46690</v>
      </c>
      <c r="F143" s="111">
        <v>1120</v>
      </c>
      <c r="G143" s="86">
        <f t="shared" si="5"/>
        <v>1120</v>
      </c>
    </row>
    <row r="144" spans="1:7" x14ac:dyDescent="0.25">
      <c r="A144" s="64" t="s">
        <v>106</v>
      </c>
      <c r="B144" s="81">
        <v>1</v>
      </c>
      <c r="C144" s="64" t="s">
        <v>175</v>
      </c>
      <c r="D144" s="81">
        <v>243020</v>
      </c>
      <c r="E144" s="82">
        <v>46569</v>
      </c>
      <c r="F144" s="111">
        <v>2410</v>
      </c>
      <c r="G144" s="86">
        <f t="shared" si="5"/>
        <v>2410</v>
      </c>
    </row>
    <row r="145" spans="1:7" x14ac:dyDescent="0.25">
      <c r="A145" s="64" t="s">
        <v>167</v>
      </c>
      <c r="B145" s="81">
        <v>0</v>
      </c>
      <c r="C145" s="64" t="s">
        <v>64</v>
      </c>
      <c r="D145" s="81">
        <v>24330</v>
      </c>
      <c r="E145" s="82">
        <v>46569</v>
      </c>
      <c r="F145" s="111">
        <v>5384</v>
      </c>
      <c r="G145" s="86">
        <f t="shared" si="5"/>
        <v>0</v>
      </c>
    </row>
    <row r="146" spans="1:7" x14ac:dyDescent="0.25">
      <c r="A146" s="64" t="s">
        <v>144</v>
      </c>
      <c r="B146" s="81">
        <v>1</v>
      </c>
      <c r="C146" s="64" t="s">
        <v>176</v>
      </c>
      <c r="D146" s="81">
        <v>242750</v>
      </c>
      <c r="E146" s="82">
        <v>46569</v>
      </c>
      <c r="F146" s="111">
        <v>2310</v>
      </c>
      <c r="G146" s="86">
        <f t="shared" si="5"/>
        <v>2310</v>
      </c>
    </row>
    <row r="147" spans="1:7" x14ac:dyDescent="0.25">
      <c r="A147" s="64" t="s">
        <v>111</v>
      </c>
      <c r="B147" s="81">
        <v>0</v>
      </c>
      <c r="C147" s="64" t="s">
        <v>177</v>
      </c>
      <c r="D147" s="81">
        <v>241980</v>
      </c>
      <c r="E147" s="82">
        <v>46569</v>
      </c>
      <c r="F147" s="111">
        <v>4890</v>
      </c>
      <c r="G147" s="86">
        <f t="shared" si="5"/>
        <v>0</v>
      </c>
    </row>
    <row r="148" spans="1:7" x14ac:dyDescent="0.25">
      <c r="A148" s="64" t="s">
        <v>112</v>
      </c>
      <c r="B148" s="81">
        <v>0</v>
      </c>
      <c r="C148" s="64" t="s">
        <v>64</v>
      </c>
      <c r="D148" s="81">
        <v>242750</v>
      </c>
      <c r="E148" s="82">
        <v>46631</v>
      </c>
      <c r="F148" s="111">
        <v>4890</v>
      </c>
      <c r="G148" s="86">
        <f t="shared" si="5"/>
        <v>0</v>
      </c>
    </row>
    <row r="149" spans="1:7" x14ac:dyDescent="0.25">
      <c r="A149" s="64" t="s">
        <v>27</v>
      </c>
      <c r="B149" s="81">
        <v>3</v>
      </c>
      <c r="C149" s="64" t="s">
        <v>64</v>
      </c>
      <c r="D149" s="81">
        <v>69256</v>
      </c>
      <c r="E149" s="82">
        <v>46173</v>
      </c>
      <c r="F149" s="111">
        <v>306.25</v>
      </c>
      <c r="G149" s="86">
        <f t="shared" si="5"/>
        <v>918.75</v>
      </c>
    </row>
    <row r="150" spans="1:7" ht="15.75" thickBot="1" x14ac:dyDescent="0.3">
      <c r="A150" s="64" t="s">
        <v>178</v>
      </c>
      <c r="B150" s="81">
        <v>1</v>
      </c>
      <c r="C150" s="64" t="s">
        <v>176</v>
      </c>
      <c r="D150" s="81">
        <v>242500</v>
      </c>
      <c r="E150" s="82">
        <v>46813</v>
      </c>
      <c r="F150" s="111">
        <v>1050</v>
      </c>
      <c r="G150" s="86">
        <f t="shared" si="5"/>
        <v>1050</v>
      </c>
    </row>
    <row r="151" spans="1:7" ht="15.75" thickBot="1" x14ac:dyDescent="0.3">
      <c r="A151" s="64"/>
      <c r="B151" s="81"/>
      <c r="C151" s="64"/>
      <c r="D151" s="64"/>
      <c r="E151" s="82"/>
      <c r="F151" s="74"/>
      <c r="G151" s="94">
        <f>SUM(G141:G150)</f>
        <v>9558.75</v>
      </c>
    </row>
    <row r="152" spans="1:7" ht="15.75" thickBot="1" x14ac:dyDescent="0.3"/>
    <row r="153" spans="1:7" ht="15.75" thickBot="1" x14ac:dyDescent="0.3">
      <c r="F153" s="112" t="s">
        <v>179</v>
      </c>
      <c r="G153" s="94">
        <f>+G151+G138+G104+G84+G58+G44</f>
        <v>584619.95000000007</v>
      </c>
    </row>
  </sheetData>
  <mergeCells count="8">
    <mergeCell ref="B105:F105"/>
    <mergeCell ref="A139:F139"/>
    <mergeCell ref="A2:E2"/>
    <mergeCell ref="B3:F3"/>
    <mergeCell ref="A45:F45"/>
    <mergeCell ref="B46:F46"/>
    <mergeCell ref="B60:F60"/>
    <mergeCell ref="B85:F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Laboratorio octubre 2025</vt:lpstr>
      <vt:lpstr>Noviembre 2025</vt:lpstr>
      <vt:lpstr>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Guichal</dc:creator>
  <cp:lastModifiedBy>Carolina Guichal</cp:lastModifiedBy>
  <dcterms:created xsi:type="dcterms:W3CDTF">2026-03-23T17:46:51Z</dcterms:created>
  <dcterms:modified xsi:type="dcterms:W3CDTF">2026-03-23T18:09:12Z</dcterms:modified>
</cp:coreProperties>
</file>