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Visitantes\Downloads\"/>
    </mc:Choice>
  </mc:AlternateContent>
  <xr:revisionPtr revIDLastSave="0" documentId="8_{93025290-9F46-4C1E-84B2-830C970BD0F7}" xr6:coauthVersionLast="47" xr6:coauthVersionMax="47" xr10:uidLastSave="{00000000-0000-0000-0000-000000000000}"/>
  <bookViews>
    <workbookView showHorizontalScroll="0" showVerticalScroll="0" showSheetTabs="0" xWindow="-120" yWindow="-120" windowWidth="24240" windowHeight="13140" xr2:uid="{00000000-000D-0000-FFFF-FFFF00000000}"/>
  </bookViews>
  <sheets>
    <sheet name="MEDICAMENTOS" sheetId="1" r:id="rId1"/>
    <sheet name="MATERIALES" sheetId="2" r:id="rId2"/>
    <sheet name="SONOGRAFIA" sheetId="4" r:id="rId3"/>
    <sheet name="RAYOS X" sheetId="9" r:id="rId4"/>
    <sheet name="RESUMEN" sheetId="7" r:id="rId5"/>
  </sheets>
  <definedNames>
    <definedName name="_xlnm._FilterDatabase" localSheetId="1" hidden="1">MATERIALES!$A$12:$B$13</definedName>
    <definedName name="_xlnm._FilterDatabase" localSheetId="0" hidden="1">MEDICAMENTOS!$A$13:$B$215</definedName>
    <definedName name="_xlnm._FilterDatabase" localSheetId="2" hidden="1">SONOGRAFIA!$A$12:$B$12</definedName>
    <definedName name="_xlnm.Print_Area" localSheetId="1">MATERIALES!$A$1:$G$199</definedName>
    <definedName name="_xlnm.Print_Area" localSheetId="0">MEDICAMENTOS!$A$1:$I$248</definedName>
    <definedName name="_xlnm.Print_Area" localSheetId="4">RESUMEN!$A$1:$F$64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5" i="2" l="1"/>
  <c r="E37" i="2"/>
  <c r="E38" i="2"/>
  <c r="E39" i="2"/>
  <c r="E173" i="2" l="1"/>
  <c r="G173" i="2" s="1"/>
  <c r="E172" i="2"/>
  <c r="G172" i="2" s="1"/>
  <c r="G135" i="2"/>
  <c r="E58" i="2"/>
  <c r="G58" i="2" s="1"/>
  <c r="E40" i="2"/>
  <c r="G40" i="2" s="1"/>
  <c r="E33" i="2"/>
  <c r="G33" i="2" s="1"/>
  <c r="E168" i="2"/>
  <c r="E166" i="2"/>
  <c r="E103" i="1"/>
  <c r="G103" i="1" s="1"/>
  <c r="E30" i="2" l="1"/>
  <c r="G30" i="2" s="1"/>
  <c r="E55" i="2"/>
  <c r="G55" i="2" s="1"/>
  <c r="E29" i="2"/>
  <c r="G29" i="2" s="1"/>
  <c r="E17" i="2"/>
  <c r="G17" i="2" s="1"/>
  <c r="E157" i="1"/>
  <c r="G157" i="1" s="1"/>
  <c r="E154" i="1"/>
  <c r="G154" i="1" s="1"/>
  <c r="G39" i="2"/>
  <c r="G38" i="2"/>
  <c r="E171" i="2" l="1"/>
  <c r="G171" i="2" s="1"/>
  <c r="E157" i="2"/>
  <c r="E78" i="2"/>
  <c r="G78" i="2" s="1"/>
  <c r="E42" i="2"/>
  <c r="E41" i="2"/>
  <c r="E165" i="1" l="1"/>
  <c r="G165" i="1" s="1"/>
  <c r="E153" i="1"/>
  <c r="E45" i="1"/>
  <c r="G45" i="1" s="1"/>
  <c r="E60" i="2" l="1"/>
  <c r="G60" i="2" s="1"/>
  <c r="E46" i="2"/>
  <c r="E56" i="1" l="1"/>
  <c r="G56" i="1" s="1"/>
  <c r="E144" i="1"/>
  <c r="G144" i="1" s="1"/>
  <c r="E138" i="1"/>
  <c r="G138" i="1" s="1"/>
  <c r="E198" i="1"/>
  <c r="G198" i="1" s="1"/>
  <c r="E85" i="1"/>
  <c r="G85" i="1" s="1"/>
  <c r="E69" i="1"/>
  <c r="G69" i="1" s="1"/>
  <c r="E203" i="1"/>
  <c r="G203" i="1" s="1"/>
  <c r="E167" i="2"/>
  <c r="G167" i="2" s="1"/>
  <c r="E213" i="1"/>
  <c r="G213" i="1" s="1"/>
  <c r="E79" i="1"/>
  <c r="G79" i="1" s="1"/>
  <c r="E124" i="1"/>
  <c r="E78" i="1"/>
  <c r="E80" i="1"/>
  <c r="G80" i="1" s="1"/>
  <c r="E106" i="2"/>
  <c r="C194" i="2"/>
  <c r="D194" i="2"/>
  <c r="G28" i="1"/>
  <c r="E104" i="1"/>
  <c r="G104" i="1" s="1"/>
  <c r="E41" i="1"/>
  <c r="G41" i="1" s="1"/>
  <c r="E214" i="1"/>
  <c r="E210" i="1"/>
  <c r="E211" i="1"/>
  <c r="E212" i="1"/>
  <c r="E209" i="1"/>
  <c r="E208" i="1"/>
  <c r="E207" i="1"/>
  <c r="E206" i="1"/>
  <c r="E205" i="1"/>
  <c r="E204" i="1"/>
  <c r="E72" i="1"/>
  <c r="G72" i="1" s="1"/>
  <c r="E202" i="1"/>
  <c r="E201" i="1"/>
  <c r="E200" i="1"/>
  <c r="E199" i="1"/>
  <c r="E197" i="1"/>
  <c r="E196" i="1"/>
  <c r="E195" i="1"/>
  <c r="E194" i="1"/>
  <c r="E193" i="1"/>
  <c r="E192" i="1"/>
  <c r="E191" i="1"/>
  <c r="E190" i="1"/>
  <c r="E189" i="1"/>
  <c r="E188" i="1"/>
  <c r="E187" i="1"/>
  <c r="E186" i="1"/>
  <c r="E185" i="1"/>
  <c r="E184" i="1"/>
  <c r="E183" i="1"/>
  <c r="E182" i="1"/>
  <c r="E181" i="1"/>
  <c r="E180" i="1"/>
  <c r="E179" i="1"/>
  <c r="E178" i="1"/>
  <c r="E177" i="1"/>
  <c r="E176" i="1"/>
  <c r="E175" i="1"/>
  <c r="E174" i="1"/>
  <c r="E173" i="1"/>
  <c r="E172" i="1"/>
  <c r="E171" i="1"/>
  <c r="E170" i="1"/>
  <c r="E169" i="1"/>
  <c r="E168" i="1"/>
  <c r="E167" i="1"/>
  <c r="E166" i="1"/>
  <c r="E164" i="1"/>
  <c r="E163" i="1"/>
  <c r="E162" i="1"/>
  <c r="E161" i="1"/>
  <c r="E160" i="1"/>
  <c r="E159" i="1"/>
  <c r="E158" i="1"/>
  <c r="E156" i="1"/>
  <c r="E155" i="1"/>
  <c r="E152" i="1"/>
  <c r="E151" i="1"/>
  <c r="E150" i="1"/>
  <c r="E149" i="1"/>
  <c r="E148" i="1"/>
  <c r="E147" i="1"/>
  <c r="E146" i="1"/>
  <c r="E145" i="1"/>
  <c r="E143" i="1"/>
  <c r="E142" i="1"/>
  <c r="E141" i="1"/>
  <c r="E140" i="1"/>
  <c r="E139" i="1"/>
  <c r="E137" i="1"/>
  <c r="E136" i="1"/>
  <c r="E135" i="1"/>
  <c r="E134" i="1"/>
  <c r="G134" i="1" s="1"/>
  <c r="E133" i="1"/>
  <c r="E132" i="1"/>
  <c r="E131" i="1"/>
  <c r="E130" i="1"/>
  <c r="E129" i="1"/>
  <c r="E128" i="1"/>
  <c r="E127" i="1"/>
  <c r="E126" i="1"/>
  <c r="E125" i="1"/>
  <c r="E123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4" i="1"/>
  <c r="E83" i="1"/>
  <c r="E82" i="1"/>
  <c r="E81" i="1"/>
  <c r="E77" i="1"/>
  <c r="E76" i="1"/>
  <c r="E75" i="1"/>
  <c r="E74" i="1"/>
  <c r="E73" i="1"/>
  <c r="E71" i="1"/>
  <c r="E70" i="1"/>
  <c r="E68" i="1"/>
  <c r="E67" i="1"/>
  <c r="E66" i="1"/>
  <c r="E65" i="1"/>
  <c r="E64" i="1"/>
  <c r="E63" i="1"/>
  <c r="E62" i="1"/>
  <c r="E61" i="1"/>
  <c r="E60" i="1"/>
  <c r="E59" i="1"/>
  <c r="E58" i="1"/>
  <c r="E57" i="1"/>
  <c r="E55" i="1"/>
  <c r="E54" i="1"/>
  <c r="E53" i="1"/>
  <c r="E52" i="1"/>
  <c r="E51" i="1"/>
  <c r="E50" i="1"/>
  <c r="E49" i="1"/>
  <c r="E48" i="1"/>
  <c r="E47" i="1"/>
  <c r="E46" i="1"/>
  <c r="E44" i="1"/>
  <c r="E43" i="1"/>
  <c r="E42" i="1"/>
  <c r="E40" i="1"/>
  <c r="E39" i="1"/>
  <c r="E38" i="1"/>
  <c r="E37" i="1"/>
  <c r="E36" i="1"/>
  <c r="E35" i="1"/>
  <c r="E34" i="1"/>
  <c r="E33" i="1"/>
  <c r="E32" i="1"/>
  <c r="E31" i="1"/>
  <c r="E30" i="1"/>
  <c r="E29" i="1"/>
  <c r="E27" i="1"/>
  <c r="E26" i="1"/>
  <c r="E25" i="1"/>
  <c r="E24" i="1"/>
  <c r="E23" i="1"/>
  <c r="E22" i="1"/>
  <c r="E21" i="1"/>
  <c r="E20" i="1"/>
  <c r="E19" i="1"/>
  <c r="E18" i="1"/>
  <c r="E17" i="1"/>
  <c r="E16" i="1"/>
  <c r="E22" i="4" l="1"/>
  <c r="E164" i="2"/>
  <c r="G164" i="2" s="1"/>
  <c r="C15" i="9"/>
  <c r="D15" i="9"/>
  <c r="F15" i="9"/>
  <c r="E15" i="4" l="1"/>
  <c r="E16" i="4"/>
  <c r="E17" i="4"/>
  <c r="E18" i="4"/>
  <c r="E19" i="4"/>
  <c r="E20" i="4"/>
  <c r="E21" i="4"/>
  <c r="G37" i="2"/>
  <c r="G88" i="1"/>
  <c r="G159" i="1"/>
  <c r="E188" i="2"/>
  <c r="G188" i="2" s="1"/>
  <c r="G166" i="2"/>
  <c r="E145" i="2"/>
  <c r="G145" i="2" s="1"/>
  <c r="E23" i="2"/>
  <c r="G23" i="2" s="1"/>
  <c r="E149" i="2"/>
  <c r="G149" i="2" s="1"/>
  <c r="E43" i="2"/>
  <c r="G43" i="2" s="1"/>
  <c r="G187" i="1"/>
  <c r="G37" i="1"/>
  <c r="E110" i="2"/>
  <c r="G96" i="1"/>
  <c r="G108" i="1"/>
  <c r="G130" i="1"/>
  <c r="E86" i="2"/>
  <c r="E85" i="2"/>
  <c r="E56" i="2"/>
  <c r="G56" i="2" s="1"/>
  <c r="G168" i="2"/>
  <c r="E125" i="2"/>
  <c r="E165" i="2"/>
  <c r="G165" i="2" s="1"/>
  <c r="E163" i="2"/>
  <c r="G163" i="2" s="1"/>
  <c r="E162" i="2"/>
  <c r="G162" i="2" s="1"/>
  <c r="E161" i="2"/>
  <c r="G161" i="2" s="1"/>
  <c r="E159" i="2"/>
  <c r="E117" i="2"/>
  <c r="E26" i="2"/>
  <c r="C19" i="7"/>
  <c r="B19" i="7"/>
  <c r="E127" i="2"/>
  <c r="G127" i="2" s="1"/>
  <c r="E80" i="2"/>
  <c r="C23" i="4" l="1"/>
  <c r="D23" i="4"/>
  <c r="C215" i="1"/>
  <c r="D215" i="1"/>
  <c r="G74" i="1" l="1"/>
  <c r="E45" i="2"/>
  <c r="G45" i="2" s="1"/>
  <c r="G107" i="1"/>
  <c r="G46" i="2"/>
  <c r="E185" i="2"/>
  <c r="E59" i="2"/>
  <c r="G59" i="2" s="1"/>
  <c r="E14" i="9"/>
  <c r="G194" i="1"/>
  <c r="G155" i="1"/>
  <c r="G106" i="1"/>
  <c r="E193" i="2"/>
  <c r="E192" i="2"/>
  <c r="E191" i="2"/>
  <c r="E190" i="2"/>
  <c r="E189" i="2"/>
  <c r="G189" i="2" s="1"/>
  <c r="E187" i="2"/>
  <c r="E186" i="2"/>
  <c r="E184" i="2"/>
  <c r="E183" i="2"/>
  <c r="E182" i="2"/>
  <c r="E181" i="2"/>
  <c r="E180" i="2"/>
  <c r="E179" i="2"/>
  <c r="E178" i="2"/>
  <c r="E177" i="2"/>
  <c r="E176" i="2"/>
  <c r="E175" i="2"/>
  <c r="E174" i="2"/>
  <c r="E170" i="2"/>
  <c r="E169" i="2"/>
  <c r="E160" i="2"/>
  <c r="E158" i="2"/>
  <c r="G158" i="2" s="1"/>
  <c r="E156" i="2"/>
  <c r="G156" i="2" s="1"/>
  <c r="E155" i="2"/>
  <c r="E154" i="2"/>
  <c r="E153" i="2"/>
  <c r="E152" i="2"/>
  <c r="E151" i="2"/>
  <c r="E150" i="2"/>
  <c r="E148" i="2"/>
  <c r="E147" i="2"/>
  <c r="E146" i="2"/>
  <c r="E144" i="2"/>
  <c r="G144" i="2" s="1"/>
  <c r="E143" i="2"/>
  <c r="E142" i="2"/>
  <c r="E141" i="2"/>
  <c r="E140" i="2"/>
  <c r="E139" i="2"/>
  <c r="E138" i="2"/>
  <c r="E137" i="2"/>
  <c r="E136" i="2"/>
  <c r="E134" i="2"/>
  <c r="E133" i="2"/>
  <c r="E132" i="2"/>
  <c r="E131" i="2"/>
  <c r="E130" i="2"/>
  <c r="E129" i="2"/>
  <c r="E128" i="2"/>
  <c r="E126" i="2"/>
  <c r="E124" i="2"/>
  <c r="E123" i="2"/>
  <c r="E122" i="2"/>
  <c r="G122" i="2" s="1"/>
  <c r="E121" i="2"/>
  <c r="E120" i="2"/>
  <c r="E119" i="2"/>
  <c r="E118" i="2"/>
  <c r="E116" i="2"/>
  <c r="E115" i="2"/>
  <c r="E114" i="2"/>
  <c r="E113" i="2"/>
  <c r="E112" i="2"/>
  <c r="G112" i="2" s="1"/>
  <c r="E111" i="2"/>
  <c r="E109" i="2"/>
  <c r="E108" i="2"/>
  <c r="E107" i="2"/>
  <c r="E105" i="2"/>
  <c r="E104" i="2"/>
  <c r="E102" i="2"/>
  <c r="E101" i="2"/>
  <c r="E100" i="2"/>
  <c r="E99" i="2"/>
  <c r="E98" i="2"/>
  <c r="E97" i="2"/>
  <c r="E96" i="2"/>
  <c r="E95" i="2"/>
  <c r="E94" i="2"/>
  <c r="E93" i="2"/>
  <c r="E92" i="2"/>
  <c r="E91" i="2"/>
  <c r="E90" i="2"/>
  <c r="E89" i="2"/>
  <c r="E88" i="2"/>
  <c r="E87" i="2"/>
  <c r="E84" i="2"/>
  <c r="E83" i="2"/>
  <c r="E82" i="2"/>
  <c r="E81" i="2"/>
  <c r="E79" i="2"/>
  <c r="E77" i="2"/>
  <c r="E76" i="2"/>
  <c r="E75" i="2"/>
  <c r="E74" i="2"/>
  <c r="E73" i="2"/>
  <c r="E72" i="2"/>
  <c r="E71" i="2"/>
  <c r="E70" i="2"/>
  <c r="E69" i="2"/>
  <c r="E68" i="2"/>
  <c r="E67" i="2"/>
  <c r="E66" i="2"/>
  <c r="E65" i="2"/>
  <c r="E64" i="2"/>
  <c r="E63" i="2"/>
  <c r="E62" i="2"/>
  <c r="E61" i="2"/>
  <c r="G61" i="2" s="1"/>
  <c r="E57" i="2"/>
  <c r="E54" i="2"/>
  <c r="E53" i="2"/>
  <c r="E52" i="2"/>
  <c r="E51" i="2"/>
  <c r="E50" i="2"/>
  <c r="E49" i="2"/>
  <c r="E48" i="2"/>
  <c r="E47" i="2"/>
  <c r="E44" i="2"/>
  <c r="E36" i="2"/>
  <c r="E35" i="2"/>
  <c r="E34" i="2"/>
  <c r="E32" i="2"/>
  <c r="E31" i="2"/>
  <c r="E28" i="2"/>
  <c r="E27" i="2"/>
  <c r="E25" i="2"/>
  <c r="E24" i="2"/>
  <c r="E22" i="2"/>
  <c r="E21" i="2"/>
  <c r="E20" i="2"/>
  <c r="E19" i="2"/>
  <c r="E18" i="2"/>
  <c r="E16" i="2"/>
  <c r="E15" i="9" l="1"/>
  <c r="E23" i="4"/>
  <c r="G132" i="1"/>
  <c r="G187" i="2"/>
  <c r="G42" i="2"/>
  <c r="G14" i="9"/>
  <c r="G139" i="1"/>
  <c r="G15" i="9" l="1"/>
  <c r="G134" i="2"/>
  <c r="G93" i="1"/>
  <c r="G62" i="2"/>
  <c r="F194" i="2"/>
  <c r="G202" i="1" l="1"/>
  <c r="G60" i="1" l="1"/>
  <c r="G177" i="1"/>
  <c r="G170" i="2"/>
  <c r="G34" i="1"/>
  <c r="G146" i="1"/>
  <c r="G68" i="2"/>
  <c r="G89" i="1"/>
  <c r="G29" i="1"/>
  <c r="G58" i="1"/>
  <c r="G114" i="2"/>
  <c r="G16" i="4"/>
  <c r="G30" i="1"/>
  <c r="G136" i="2"/>
  <c r="G54" i="1"/>
  <c r="G210" i="1"/>
  <c r="G131" i="1"/>
  <c r="G98" i="1"/>
  <c r="G49" i="1"/>
  <c r="E194" i="2" l="1"/>
  <c r="G147" i="1" l="1"/>
  <c r="G151" i="2"/>
  <c r="G22" i="4" l="1"/>
  <c r="G21" i="4"/>
  <c r="G20" i="4"/>
  <c r="G19" i="4"/>
  <c r="G18" i="4"/>
  <c r="G17" i="4"/>
  <c r="G15" i="4"/>
  <c r="G122" i="1"/>
  <c r="G102" i="1"/>
  <c r="G193" i="2" l="1"/>
  <c r="G192" i="2"/>
  <c r="G191" i="2"/>
  <c r="G190" i="2"/>
  <c r="G186" i="2"/>
  <c r="G185" i="2"/>
  <c r="G184" i="2"/>
  <c r="G183" i="2"/>
  <c r="G182" i="2"/>
  <c r="G181" i="2"/>
  <c r="G180" i="2"/>
  <c r="G179" i="2"/>
  <c r="G178" i="2"/>
  <c r="G177" i="2"/>
  <c r="G176" i="2"/>
  <c r="G175" i="2"/>
  <c r="G174" i="2"/>
  <c r="G169" i="2"/>
  <c r="G160" i="2"/>
  <c r="G157" i="2"/>
  <c r="G154" i="2"/>
  <c r="G153" i="2"/>
  <c r="G150" i="2"/>
  <c r="G148" i="2"/>
  <c r="G143" i="2"/>
  <c r="G142" i="2"/>
  <c r="G116" i="2"/>
  <c r="G115" i="2"/>
  <c r="G113" i="2"/>
  <c r="G111" i="2"/>
  <c r="G110" i="2"/>
  <c r="G109" i="2"/>
  <c r="G108" i="2"/>
  <c r="G107" i="2"/>
  <c r="G106" i="2"/>
  <c r="G105" i="2"/>
  <c r="G104" i="2"/>
  <c r="G99" i="2"/>
  <c r="G98" i="2"/>
  <c r="G85" i="2"/>
  <c r="G84" i="2"/>
  <c r="G83" i="2"/>
  <c r="G76" i="2"/>
  <c r="G75" i="2"/>
  <c r="G48" i="2"/>
  <c r="G155" i="2" l="1"/>
  <c r="G152" i="2"/>
  <c r="G147" i="2"/>
  <c r="G146" i="2"/>
  <c r="G141" i="2"/>
  <c r="G140" i="2"/>
  <c r="G139" i="2"/>
  <c r="G138" i="2"/>
  <c r="G137" i="2"/>
  <c r="G133" i="2"/>
  <c r="G132" i="2"/>
  <c r="G131" i="2"/>
  <c r="G130" i="2"/>
  <c r="G129" i="2"/>
  <c r="G128" i="2"/>
  <c r="G126" i="2"/>
  <c r="G125" i="2"/>
  <c r="G124" i="2"/>
  <c r="G123" i="2"/>
  <c r="G121" i="2"/>
  <c r="G120" i="2"/>
  <c r="G119" i="2"/>
  <c r="G118" i="2"/>
  <c r="G117" i="2"/>
  <c r="G103" i="2"/>
  <c r="G102" i="2"/>
  <c r="G101" i="2"/>
  <c r="G100" i="2"/>
  <c r="G97" i="2"/>
  <c r="G96" i="2"/>
  <c r="G95" i="2"/>
  <c r="G94" i="2"/>
  <c r="G93" i="2"/>
  <c r="G92" i="2"/>
  <c r="G91" i="2"/>
  <c r="G90" i="2"/>
  <c r="G89" i="2"/>
  <c r="G88" i="2"/>
  <c r="G87" i="2"/>
  <c r="G86" i="2"/>
  <c r="G81" i="2"/>
  <c r="G80" i="2"/>
  <c r="G79" i="2"/>
  <c r="G77" i="2"/>
  <c r="G74" i="2"/>
  <c r="G73" i="2"/>
  <c r="G72" i="2"/>
  <c r="G71" i="2"/>
  <c r="G70" i="2"/>
  <c r="G69" i="2"/>
  <c r="G67" i="2"/>
  <c r="G66" i="2"/>
  <c r="G65" i="2"/>
  <c r="G64" i="2"/>
  <c r="G63" i="2"/>
  <c r="G57" i="2"/>
  <c r="G54" i="2"/>
  <c r="G53" i="2"/>
  <c r="G52" i="2"/>
  <c r="G51" i="2"/>
  <c r="G50" i="2"/>
  <c r="G49" i="2"/>
  <c r="G47" i="2"/>
  <c r="G44" i="2"/>
  <c r="G41" i="2"/>
  <c r="G36" i="2"/>
  <c r="G35" i="2"/>
  <c r="G34" i="2"/>
  <c r="G32" i="2"/>
  <c r="G31" i="2"/>
  <c r="G28" i="2"/>
  <c r="G27" i="2"/>
  <c r="G26" i="2"/>
  <c r="G25" i="2"/>
  <c r="G24" i="2"/>
  <c r="G22" i="2"/>
  <c r="G21" i="2"/>
  <c r="G20" i="2"/>
  <c r="G19" i="2"/>
  <c r="G18" i="2"/>
  <c r="G16" i="2"/>
  <c r="G15" i="2"/>
  <c r="G82" i="2"/>
  <c r="G194" i="2" l="1"/>
  <c r="G70" i="1"/>
  <c r="G195" i="1"/>
  <c r="G149" i="1"/>
  <c r="G214" i="1"/>
  <c r="G212" i="1"/>
  <c r="G211" i="1"/>
  <c r="G209" i="1"/>
  <c r="G208" i="1"/>
  <c r="G207" i="1"/>
  <c r="G206" i="1"/>
  <c r="G205" i="1"/>
  <c r="G204" i="1"/>
  <c r="G201" i="1"/>
  <c r="G200" i="1"/>
  <c r="G199" i="1"/>
  <c r="G197" i="1"/>
  <c r="G196" i="1"/>
  <c r="G193" i="1"/>
  <c r="G192" i="1"/>
  <c r="G191" i="1"/>
  <c r="G190" i="1"/>
  <c r="G189" i="1"/>
  <c r="G188" i="1"/>
  <c r="G186" i="1"/>
  <c r="G185" i="1"/>
  <c r="G184" i="1"/>
  <c r="G183" i="1"/>
  <c r="G182" i="1"/>
  <c r="G181" i="1"/>
  <c r="G180" i="1"/>
  <c r="G179" i="1"/>
  <c r="G178" i="1"/>
  <c r="G176" i="1"/>
  <c r="G175" i="1"/>
  <c r="G174" i="1"/>
  <c r="G173" i="1"/>
  <c r="G172" i="1"/>
  <c r="G171" i="1"/>
  <c r="G170" i="1"/>
  <c r="G169" i="1"/>
  <c r="G168" i="1"/>
  <c r="G167" i="1"/>
  <c r="G166" i="1"/>
  <c r="G164" i="1"/>
  <c r="G163" i="1"/>
  <c r="G162" i="1"/>
  <c r="G161" i="1"/>
  <c r="G160" i="1"/>
  <c r="G158" i="1"/>
  <c r="G156" i="1"/>
  <c r="G153" i="1"/>
  <c r="G152" i="1"/>
  <c r="G151" i="1"/>
  <c r="G150" i="1"/>
  <c r="G148" i="1"/>
  <c r="G145" i="1"/>
  <c r="G143" i="1"/>
  <c r="G142" i="1"/>
  <c r="G141" i="1"/>
  <c r="G140" i="1"/>
  <c r="G137" i="1"/>
  <c r="G136" i="1"/>
  <c r="G135" i="1"/>
  <c r="G133" i="1"/>
  <c r="G129" i="1"/>
  <c r="G128" i="1"/>
  <c r="G127" i="1"/>
  <c r="G126" i="1"/>
  <c r="G125" i="1"/>
  <c r="G124" i="1"/>
  <c r="G123" i="1"/>
  <c r="G121" i="1"/>
  <c r="G120" i="1"/>
  <c r="G119" i="1"/>
  <c r="G118" i="1"/>
  <c r="G117" i="1"/>
  <c r="G116" i="1"/>
  <c r="G115" i="1"/>
  <c r="G114" i="1"/>
  <c r="G113" i="1"/>
  <c r="G112" i="1"/>
  <c r="G111" i="1"/>
  <c r="G110" i="1"/>
  <c r="G109" i="1"/>
  <c r="G105" i="1"/>
  <c r="G101" i="1"/>
  <c r="G100" i="1"/>
  <c r="G99" i="1"/>
  <c r="G97" i="1"/>
  <c r="G95" i="1"/>
  <c r="G94" i="1"/>
  <c r="G92" i="1"/>
  <c r="G91" i="1"/>
  <c r="G90" i="1"/>
  <c r="G87" i="1"/>
  <c r="G86" i="1"/>
  <c r="G84" i="1"/>
  <c r="G83" i="1"/>
  <c r="G82" i="1"/>
  <c r="G81" i="1"/>
  <c r="G78" i="1"/>
  <c r="G77" i="1"/>
  <c r="G76" i="1"/>
  <c r="G75" i="1"/>
  <c r="G73" i="1"/>
  <c r="G71" i="1"/>
  <c r="G68" i="1"/>
  <c r="G67" i="1"/>
  <c r="G66" i="1"/>
  <c r="G65" i="1"/>
  <c r="G64" i="1"/>
  <c r="G63" i="1"/>
  <c r="G62" i="1"/>
  <c r="G61" i="1"/>
  <c r="G59" i="1"/>
  <c r="G57" i="1"/>
  <c r="G55" i="1"/>
  <c r="G53" i="1"/>
  <c r="G52" i="1"/>
  <c r="G51" i="1"/>
  <c r="G50" i="1"/>
  <c r="G48" i="1"/>
  <c r="G47" i="1"/>
  <c r="G46" i="1"/>
  <c r="G44" i="1"/>
  <c r="G43" i="1"/>
  <c r="G42" i="1"/>
  <c r="G40" i="1"/>
  <c r="G39" i="1"/>
  <c r="G38" i="1"/>
  <c r="G36" i="1"/>
  <c r="G35" i="1"/>
  <c r="G33" i="1"/>
  <c r="G32" i="1"/>
  <c r="G31" i="1"/>
  <c r="G27" i="1"/>
  <c r="G26" i="1"/>
  <c r="G25" i="1"/>
  <c r="G24" i="1"/>
  <c r="G23" i="1"/>
  <c r="G22" i="1"/>
  <c r="G21" i="1"/>
  <c r="G20" i="1"/>
  <c r="G19" i="1"/>
  <c r="G18" i="1"/>
  <c r="G17" i="1"/>
  <c r="G16" i="1"/>
  <c r="G215" i="1" l="1"/>
  <c r="F19" i="7" l="1"/>
  <c r="E19" i="7"/>
  <c r="D19" i="7"/>
  <c r="F215" i="1"/>
  <c r="F23" i="4" l="1"/>
  <c r="G23" i="4" l="1"/>
</calcChain>
</file>

<file path=xl/sharedStrings.xml><?xml version="1.0" encoding="utf-8"?>
<sst xmlns="http://schemas.openxmlformats.org/spreadsheetml/2006/main" count="907" uniqueCount="478">
  <si>
    <t>Servicio Nacional de Salud</t>
  </si>
  <si>
    <t>Servicio Regional de Salud Este (R-V)</t>
  </si>
  <si>
    <t>Hospital Provincial Dr. Francisco A. Gonzalvo</t>
  </si>
  <si>
    <t>ARTICULO</t>
  </si>
  <si>
    <t>UND</t>
  </si>
  <si>
    <t>TOTAL</t>
  </si>
  <si>
    <t>VALOR</t>
  </si>
  <si>
    <t>UNIT.</t>
  </si>
  <si>
    <t>Agua destilada 10 cc</t>
  </si>
  <si>
    <t>Atropina 1 mg</t>
  </si>
  <si>
    <t>Cloruro de potasio</t>
  </si>
  <si>
    <t>Amp</t>
  </si>
  <si>
    <t>Dexametasona 4mg/1ml</t>
  </si>
  <si>
    <t>Diclofenac 75 mg</t>
  </si>
  <si>
    <t>Ergonovina 0.2 mg</t>
  </si>
  <si>
    <t>Gluconato de calcio</t>
  </si>
  <si>
    <t>Hidrocortizona 100 mg</t>
  </si>
  <si>
    <t>Vial</t>
  </si>
  <si>
    <t>Hierro dextrano</t>
  </si>
  <si>
    <t>Insulina 70/30</t>
  </si>
  <si>
    <t>insulina R</t>
  </si>
  <si>
    <t>Insulina NPH</t>
  </si>
  <si>
    <t>Ketorolaco 30 mg</t>
  </si>
  <si>
    <t>N-Butil Hioscina</t>
  </si>
  <si>
    <t>Omeprazol 40 mg</t>
  </si>
  <si>
    <t>Oxitocina 10 UI</t>
  </si>
  <si>
    <t>Tab</t>
  </si>
  <si>
    <t>Amikacina 500 mg</t>
  </si>
  <si>
    <t>Amoxicilina 500 mg</t>
  </si>
  <si>
    <t>Caps</t>
  </si>
  <si>
    <t>Fco</t>
  </si>
  <si>
    <t>Ampicilina 1 gr</t>
  </si>
  <si>
    <t>Azitromicina 500 mg</t>
  </si>
  <si>
    <t>Azitromicina susp</t>
  </si>
  <si>
    <t>Cefalexina 500 mg</t>
  </si>
  <si>
    <t>Cefepime 1 gr</t>
  </si>
  <si>
    <t>Ceftriazona 1 gr</t>
  </si>
  <si>
    <t>Cefotaxina 1 gr</t>
  </si>
  <si>
    <t>Ciprofloxacina 500 mg</t>
  </si>
  <si>
    <t>Tubo</t>
  </si>
  <si>
    <t>Clindamicina 600 mg</t>
  </si>
  <si>
    <t>Fluconazol 150 mg</t>
  </si>
  <si>
    <t>Gentamicina 80 mg</t>
  </si>
  <si>
    <t>Levofloxacina 500 mg</t>
  </si>
  <si>
    <t>Metronidazol inf 500 mg</t>
  </si>
  <si>
    <t>Pen. Cristalina 5,000,000</t>
  </si>
  <si>
    <t>Pen. Procaínica 4,000,000</t>
  </si>
  <si>
    <t>Vancomicina 1 gr</t>
  </si>
  <si>
    <t>Amlodipina 10 mg</t>
  </si>
  <si>
    <t>Atenolol 50 mg</t>
  </si>
  <si>
    <t>Atenolol 100 mg</t>
  </si>
  <si>
    <t>Captopril 50 mg</t>
  </si>
  <si>
    <t>Carvedilol 6.25 mg</t>
  </si>
  <si>
    <t>Carvedilol 12.5 mg</t>
  </si>
  <si>
    <t>Clopidogrel 75 mg</t>
  </si>
  <si>
    <t>Digoxina 0.5 mg</t>
  </si>
  <si>
    <t>Dopamina 40 mg</t>
  </si>
  <si>
    <t>Enalapril 20 mg</t>
  </si>
  <si>
    <t>Enalapril 10 mg</t>
  </si>
  <si>
    <t>Furosemida 20 mg</t>
  </si>
  <si>
    <t>Metildopa 500 mg</t>
  </si>
  <si>
    <t>Nifedipina 10 mg</t>
  </si>
  <si>
    <t>Acido fólico 5 mg</t>
  </si>
  <si>
    <t>Acido fólico + sulfato ferroso</t>
  </si>
  <si>
    <t>Metformina 850 mg</t>
  </si>
  <si>
    <t>Perlas</t>
  </si>
  <si>
    <t>Diazepam 10 mg</t>
  </si>
  <si>
    <t>Agua oxigenada</t>
  </si>
  <si>
    <t>Galón</t>
  </si>
  <si>
    <t>Sobre</t>
  </si>
  <si>
    <t>Sol. Salino 0.9 100 ml</t>
  </si>
  <si>
    <t>Sol. Salino 0.9 500 ml</t>
  </si>
  <si>
    <t>Sol. Salino 0.9 1000 ml</t>
  </si>
  <si>
    <t>Litro</t>
  </si>
  <si>
    <t>Sol. Mixto 0.9 1000 ml</t>
  </si>
  <si>
    <t>Adrenalina 1 mg/ml</t>
  </si>
  <si>
    <t>Aminofilina 250 mg</t>
  </si>
  <si>
    <t>Sol. Mixto 0.33 1000 ml</t>
  </si>
  <si>
    <t>Sol. Mixto 0.33 500 ml</t>
  </si>
  <si>
    <t>Dextrosa 50 %</t>
  </si>
  <si>
    <t>Enoxaparina 20 mg</t>
  </si>
  <si>
    <t>Tarro</t>
  </si>
  <si>
    <t>Heparina 5,000 UI</t>
  </si>
  <si>
    <t>Manitol al 20%</t>
  </si>
  <si>
    <t>Propofol 20 mg/ml</t>
  </si>
  <si>
    <t>fco</t>
  </si>
  <si>
    <t>Pen. Cristalina 1,000,000</t>
  </si>
  <si>
    <t>Ketorolaco 60 mg</t>
  </si>
  <si>
    <t>TOTALES</t>
  </si>
  <si>
    <t>Aguja raqui #23</t>
  </si>
  <si>
    <t>PCS</t>
  </si>
  <si>
    <t>Aguja raqui #25</t>
  </si>
  <si>
    <t>Bata estéril</t>
  </si>
  <si>
    <t>Hoja</t>
  </si>
  <si>
    <t>Bisturí #11</t>
  </si>
  <si>
    <t>Bisturí #21</t>
  </si>
  <si>
    <t>Bisturí #22</t>
  </si>
  <si>
    <t>Brazalete pediátrico rosado</t>
  </si>
  <si>
    <t>Canula yankawer</t>
  </si>
  <si>
    <t>Canula de mayo 60cm (0)</t>
  </si>
  <si>
    <t>Cateter #18</t>
  </si>
  <si>
    <t>Cateter #20</t>
  </si>
  <si>
    <t>Cateter #22</t>
  </si>
  <si>
    <t>Cinta autoclave</t>
  </si>
  <si>
    <t>Colector de orina adulto</t>
  </si>
  <si>
    <t>Colector de orina pediátrico</t>
  </si>
  <si>
    <t>Levin #5</t>
  </si>
  <si>
    <t>Levin #14</t>
  </si>
  <si>
    <t>Levin #12</t>
  </si>
  <si>
    <t>Levin #10</t>
  </si>
  <si>
    <t>Levin #8</t>
  </si>
  <si>
    <t>Levin #16</t>
  </si>
  <si>
    <t>Levin #18</t>
  </si>
  <si>
    <t>Llave de 3 vías</t>
  </si>
  <si>
    <t>Espirometro</t>
  </si>
  <si>
    <t>Gorro de hombre</t>
  </si>
  <si>
    <t>Mascarilla quirúrjica</t>
  </si>
  <si>
    <t>Perita nasal</t>
  </si>
  <si>
    <t>Sonda foley 2 vías #10</t>
  </si>
  <si>
    <t>Sonda foley #14</t>
  </si>
  <si>
    <t>Sonda foley #16</t>
  </si>
  <si>
    <t>Termómetro oral</t>
  </si>
  <si>
    <t>Sello de agua</t>
  </si>
  <si>
    <t>Tubo de pecho #28</t>
  </si>
  <si>
    <t>Tubo endotraqueal 3.0</t>
  </si>
  <si>
    <t>Tubo endotraqueal 3.5</t>
  </si>
  <si>
    <t>Tubo endotraqueal 4.0</t>
  </si>
  <si>
    <t>Tubo endotraqueal 4.5</t>
  </si>
  <si>
    <t>Tubo endotraqueal 5.0</t>
  </si>
  <si>
    <t>Tubo endotraqueal 5.5</t>
  </si>
  <si>
    <t>Tubo endotraqueal 7.0</t>
  </si>
  <si>
    <t>Tubo endotraqueal 7.5</t>
  </si>
  <si>
    <t>Vaso humidificador</t>
  </si>
  <si>
    <t>Zapato quirúrjico</t>
  </si>
  <si>
    <t>Hilo crómico (0)</t>
  </si>
  <si>
    <t>Hilo crómico (1-0)</t>
  </si>
  <si>
    <t>Hilo crómico (2-0)</t>
  </si>
  <si>
    <t>Hilo crómico (3-0)</t>
  </si>
  <si>
    <t>Hilo crómico (4-0)</t>
  </si>
  <si>
    <t>Hilo naylon (2-0)</t>
  </si>
  <si>
    <t>Hilo naylon (3-0)</t>
  </si>
  <si>
    <t>Hilo naylon (4-0)</t>
  </si>
  <si>
    <t>Hilo naylon (5-0)</t>
  </si>
  <si>
    <t>Hilo naylon (6-0)</t>
  </si>
  <si>
    <t>Hilo seda (4-0)</t>
  </si>
  <si>
    <t>Hilo seda (5-0)</t>
  </si>
  <si>
    <t>Hilo prolene (0)</t>
  </si>
  <si>
    <t>Hilo prolene (1-0)</t>
  </si>
  <si>
    <t>Hilo vicryl (0)</t>
  </si>
  <si>
    <t>Hilo vicryl (1-0)</t>
  </si>
  <si>
    <t>Hilo vicryl (2-0)</t>
  </si>
  <si>
    <t>Hilo vicryl (3-0)</t>
  </si>
  <si>
    <t>Hilo vicryl (4-0)</t>
  </si>
  <si>
    <t>Algodón rollo 1 libra</t>
  </si>
  <si>
    <t>Rollo</t>
  </si>
  <si>
    <t>Baja lengua</t>
  </si>
  <si>
    <t>Bajante de suero</t>
  </si>
  <si>
    <t>Canula de oxígeno adulto</t>
  </si>
  <si>
    <t>Canula oxígeno pediátrica</t>
  </si>
  <si>
    <t>Mascarilla neb. Adulto</t>
  </si>
  <si>
    <t>Mascarilla neb. Pediátrica</t>
  </si>
  <si>
    <t>Mascarilla oxígeno adulto</t>
  </si>
  <si>
    <t>Mascarilla oxígeno ped.</t>
  </si>
  <si>
    <t>Masc. Oxí. c/reservorio ad.</t>
  </si>
  <si>
    <t>Masc. Oxí. c/reservorio ped.</t>
  </si>
  <si>
    <t>Ambú pediátrico</t>
  </si>
  <si>
    <t>Ambù adulto</t>
  </si>
  <si>
    <t>Compresa de gasa 18x18</t>
  </si>
  <si>
    <t>Gasa tipo almohada</t>
  </si>
  <si>
    <t>Guante estéril 7.5</t>
  </si>
  <si>
    <t>Guante estéril 8.0</t>
  </si>
  <si>
    <t>Mariposita #23</t>
  </si>
  <si>
    <t>Mariposita #25</t>
  </si>
  <si>
    <t>Mariposita #21</t>
  </si>
  <si>
    <t>Papel electrodo redondo G</t>
  </si>
  <si>
    <t>Jeringa 1cc (insulina)</t>
  </si>
  <si>
    <t>Jeringa 10cc</t>
  </si>
  <si>
    <t>Jeringa 20cc</t>
  </si>
  <si>
    <t>Algodón planchado 4x5</t>
  </si>
  <si>
    <t>Algodón planchado 6x5</t>
  </si>
  <si>
    <t>Venda elástica 4x5</t>
  </si>
  <si>
    <t>venda elástica 6x5</t>
  </si>
  <si>
    <t>Venda de yeso 4x5</t>
  </si>
  <si>
    <t>Venda de yeso 6x5</t>
  </si>
  <si>
    <t>Cateter #24</t>
  </si>
  <si>
    <t>Gel para sonografía</t>
  </si>
  <si>
    <t>Papel para sonograía</t>
  </si>
  <si>
    <t>Espéculo small</t>
  </si>
  <si>
    <t>Espéculo medium</t>
  </si>
  <si>
    <t>Porta objeto</t>
  </si>
  <si>
    <t>SONOGRAFIA</t>
  </si>
  <si>
    <t>MATERIAL DESECHABLE</t>
  </si>
  <si>
    <t>MEDICAMENTOS</t>
  </si>
  <si>
    <t>Metoclopramida 10 mg</t>
  </si>
  <si>
    <t>Pen. Benzatínica 2.4</t>
  </si>
  <si>
    <t>Pen. Benzatínica 1.2</t>
  </si>
  <si>
    <t>Sol. Dextrosa H2O 500 ml</t>
  </si>
  <si>
    <t>Bupivacaina 0.5 mg (pesada)</t>
  </si>
  <si>
    <t>Hilo seda (3-0)</t>
  </si>
  <si>
    <t>Difenhidramina 10 mg</t>
  </si>
  <si>
    <t>PROMEDIO</t>
  </si>
  <si>
    <t>SECCION</t>
  </si>
  <si>
    <t>COSTO UNIT</t>
  </si>
  <si>
    <t>VALOR TOTAL</t>
  </si>
  <si>
    <t>EN RD $</t>
  </si>
  <si>
    <t>TOTAL GENERAL</t>
  </si>
  <si>
    <t>Medicamentos</t>
  </si>
  <si>
    <t>Materiales</t>
  </si>
  <si>
    <t>Sonografía</t>
  </si>
  <si>
    <t>RD $</t>
  </si>
  <si>
    <t>Sol. lactato en ringer 500ml</t>
  </si>
  <si>
    <t xml:space="preserve">fco </t>
  </si>
  <si>
    <t>Tubo endotraqueal 2.0</t>
  </si>
  <si>
    <t>Hilo seda (0)</t>
  </si>
  <si>
    <t>Dexametasona 8 mg</t>
  </si>
  <si>
    <t>Hilo prolene (3-0)</t>
  </si>
  <si>
    <t>Tubo endotraqueal 2.5</t>
  </si>
  <si>
    <t>Cepillo Cytobrush</t>
  </si>
  <si>
    <t>Hilo prolene (2-0)</t>
  </si>
  <si>
    <t>Guante esteril 7,0</t>
  </si>
  <si>
    <t>Tubo endotraqueal 6.0</t>
  </si>
  <si>
    <t>Tubo endotraqueal 6.5</t>
  </si>
  <si>
    <t>amp</t>
  </si>
  <si>
    <t>Clotrimazol 500mg</t>
  </si>
  <si>
    <t>ovulo</t>
  </si>
  <si>
    <t>pcs</t>
  </si>
  <si>
    <t>Sol. Dextrosa en ringer 1000cc</t>
  </si>
  <si>
    <t>Cefazolina 1 gr</t>
  </si>
  <si>
    <t>Nifedipina 20 mg</t>
  </si>
  <si>
    <t>Papel camilla</t>
  </si>
  <si>
    <t>Vitamina A+D</t>
  </si>
  <si>
    <t>perlas</t>
  </si>
  <si>
    <t>vial</t>
  </si>
  <si>
    <t>Pcs</t>
  </si>
  <si>
    <t>Alcohol isopropílico 70%</t>
  </si>
  <si>
    <t>Paracetamol 1 gr Ev</t>
  </si>
  <si>
    <t>Drene  penrose pequeño</t>
  </si>
  <si>
    <t>Haloperidol 5 mg</t>
  </si>
  <si>
    <t>Sales de rehidratacion oral</t>
  </si>
  <si>
    <t xml:space="preserve">Bisoprolol 2,5 mg </t>
  </si>
  <si>
    <t xml:space="preserve">Bisoprolol 5 mg </t>
  </si>
  <si>
    <t>Sol. Lactato en ringer 1000 ml</t>
  </si>
  <si>
    <t>Tramadol 50 mg/2 ml</t>
  </si>
  <si>
    <t>Drene Penrose 5/8 mediano</t>
  </si>
  <si>
    <t>Guante Examen (suelto) Medium</t>
  </si>
  <si>
    <t>Guante Examen (suelto) Large</t>
  </si>
  <si>
    <t>Levin # 6</t>
  </si>
  <si>
    <t>Sulfato de magnesio 1 mg</t>
  </si>
  <si>
    <t>Amoxicilina susp 120ml</t>
  </si>
  <si>
    <t>Hilo seda (1)</t>
  </si>
  <si>
    <t>sobre</t>
  </si>
  <si>
    <t>Hidroclorotiazida 25 mg</t>
  </si>
  <si>
    <t>Hilo Seda (2-0)</t>
  </si>
  <si>
    <t xml:space="preserve">Brazalete adulto </t>
  </si>
  <si>
    <t>Ibuprofen 60 ml jarabe</t>
  </si>
  <si>
    <t>Citrato de Cafeina 20ml</t>
  </si>
  <si>
    <t>Canula de oxigeno neonatal</t>
  </si>
  <si>
    <t>Vitamina A 50,000</t>
  </si>
  <si>
    <t>Yodopovidona 3700 ml</t>
  </si>
  <si>
    <t>Fenitoina Sodica 250mg (Epamin)</t>
  </si>
  <si>
    <t xml:space="preserve">Midazolam 15mg </t>
  </si>
  <si>
    <t>Lidocaína C/E 50 ml</t>
  </si>
  <si>
    <t>Lidocaína S/E 50 ml</t>
  </si>
  <si>
    <t xml:space="preserve">Gorro de Mujer </t>
  </si>
  <si>
    <t>Ambu neonatal</t>
  </si>
  <si>
    <t>Hidroclorotiazida 50 mg</t>
  </si>
  <si>
    <t xml:space="preserve">Albumina humana al 20% </t>
  </si>
  <si>
    <t>Metilprednisona  40mg</t>
  </si>
  <si>
    <t>Sonda foley 2 vías #12</t>
  </si>
  <si>
    <t>Sonda foley  2 vias # 8</t>
  </si>
  <si>
    <t xml:space="preserve">                    </t>
  </si>
  <si>
    <t xml:space="preserve">                                                                              </t>
  </si>
  <si>
    <t xml:space="preserve">                                                           </t>
  </si>
  <si>
    <t xml:space="preserve">                                         </t>
  </si>
  <si>
    <t xml:space="preserve">                                                    </t>
  </si>
  <si>
    <t xml:space="preserve">                                                                      </t>
  </si>
  <si>
    <t>tubo</t>
  </si>
  <si>
    <t>Cateter venoso 2 lumen #5</t>
  </si>
  <si>
    <t>Jeringa 3cc 21*1/2</t>
  </si>
  <si>
    <t>Jeringa 3cc 23*1</t>
  </si>
  <si>
    <t>Meropenem  1gr</t>
  </si>
  <si>
    <t>Ibuprofen 600mg</t>
  </si>
  <si>
    <t>Anti-D Factor RH</t>
  </si>
  <si>
    <t>Esparadrapo (Z-O) base seda</t>
  </si>
  <si>
    <t>Esparadrapo (Z-O) base papel</t>
  </si>
  <si>
    <t>Acido Tranexamico(Amchafibrim)</t>
  </si>
  <si>
    <t>Paracetamol (Acetaminofen jbe)</t>
  </si>
  <si>
    <t>Sevoflurano 250ml</t>
  </si>
  <si>
    <t>Sulfadiazina argentica 400 gr</t>
  </si>
  <si>
    <t>Sulfato de Efedrina 60mg</t>
  </si>
  <si>
    <t>Sulfato Ferroso 300 mg</t>
  </si>
  <si>
    <t>Tobramicina gotas 10ml</t>
  </si>
  <si>
    <t>Trimetroprim Sulfa susp 120ml</t>
  </si>
  <si>
    <t>Salbutamol gotas 10ml</t>
  </si>
  <si>
    <t>Misoprotol 200mg</t>
  </si>
  <si>
    <t>Bicarbonato de sodio 10ml</t>
  </si>
  <si>
    <t>Fitomenadiona (vitamina K 10 mg)</t>
  </si>
  <si>
    <t xml:space="preserve">Glutaraldehido solucion(Cidex) </t>
  </si>
  <si>
    <t>Agua destilada 5 cc</t>
  </si>
  <si>
    <t>Trimetroprim Sulfa 960 mg</t>
  </si>
  <si>
    <t xml:space="preserve">Hierro sacarosa </t>
  </si>
  <si>
    <t>Cefalexina 250mg susp</t>
  </si>
  <si>
    <t>Sonda foley #20 2 vias</t>
  </si>
  <si>
    <t>Acido acetilsalicilico(Aspirina 81 mg)</t>
  </si>
  <si>
    <t>Acido acetilsalicilico (Aspirina 325 mg)</t>
  </si>
  <si>
    <t>Acido ascorbico( vitamina C 500 mg)</t>
  </si>
  <si>
    <t>Gluconato de clorhexidina(Jabón quirúrjico)</t>
  </si>
  <si>
    <t>Inmunoglobulina tetanica250mg(Gamma globulina)</t>
  </si>
  <si>
    <t>Paracetamol(Acetaminofen 500 mg)</t>
  </si>
  <si>
    <t>Paracetamol( Acetaminofen supositorio)</t>
  </si>
  <si>
    <t>Paracetamol  (Acetaminofen 15 ml)Gotas</t>
  </si>
  <si>
    <t>Bata p/paciente manga 3/4</t>
  </si>
  <si>
    <t>Papel para monitoreo fetal</t>
  </si>
  <si>
    <t xml:space="preserve">Calcio+Vitamina D3 </t>
  </si>
  <si>
    <t>Mascarilla oxígeno Neonatal</t>
  </si>
  <si>
    <t>Circuito anestesia ped</t>
  </si>
  <si>
    <t>Clorpromacina 25mg/ml</t>
  </si>
  <si>
    <t>Ampolla</t>
  </si>
  <si>
    <t xml:space="preserve">Sulfato ferroso gotas </t>
  </si>
  <si>
    <t>Nitroglicerina vial</t>
  </si>
  <si>
    <t>Hidralazina 20 mg</t>
  </si>
  <si>
    <r>
      <t>Sol. Dextrosa H</t>
    </r>
    <r>
      <rPr>
        <i/>
        <sz val="14"/>
        <color theme="1"/>
        <rFont val="Calibri"/>
        <family val="2"/>
        <scheme val="minor"/>
      </rPr>
      <t>2</t>
    </r>
    <r>
      <rPr>
        <sz val="14"/>
        <color theme="1"/>
        <rFont val="Calibri"/>
        <family val="2"/>
        <scheme val="minor"/>
      </rPr>
      <t>O 1000 ml</t>
    </r>
  </si>
  <si>
    <t>sup</t>
  </si>
  <si>
    <t>Brazalete pediatrico azul</t>
  </si>
  <si>
    <t xml:space="preserve">pcs </t>
  </si>
  <si>
    <t>Cetirizina jarabe 60ml</t>
  </si>
  <si>
    <t>pqte/5</t>
  </si>
  <si>
    <t xml:space="preserve">Flumazenilo </t>
  </si>
  <si>
    <t>Especulo large</t>
  </si>
  <si>
    <t>Acido folico  jarabe 120ml</t>
  </si>
  <si>
    <t>Placa de Cauterio</t>
  </si>
  <si>
    <t>Metilprednisona  80mg</t>
  </si>
  <si>
    <t>C/100</t>
  </si>
  <si>
    <t>Revelador</t>
  </si>
  <si>
    <t>Rayos X</t>
  </si>
  <si>
    <t>Azul de metileno</t>
  </si>
  <si>
    <t>Fentanilo 0.5 mg/10ml</t>
  </si>
  <si>
    <t>Vancomicina 500mg</t>
  </si>
  <si>
    <t>Sonda foley  #18</t>
  </si>
  <si>
    <t>Bupivacaina simple</t>
  </si>
  <si>
    <t>Mascara laringea 3,0</t>
  </si>
  <si>
    <t>Albendazol 400mg susp</t>
  </si>
  <si>
    <t>Circuito anestesia adulto</t>
  </si>
  <si>
    <t xml:space="preserve">Espatula de aire </t>
  </si>
  <si>
    <t>Electródos Pqte /50</t>
  </si>
  <si>
    <t>Rayos x</t>
  </si>
  <si>
    <t>Captopril 25 mg</t>
  </si>
  <si>
    <t>Albendazol 400mg</t>
  </si>
  <si>
    <t>tableta</t>
  </si>
  <si>
    <t xml:space="preserve">Doxiciclina </t>
  </si>
  <si>
    <t xml:space="preserve">Curitas Redondas </t>
  </si>
  <si>
    <t xml:space="preserve">Sabana  tipo permeable </t>
  </si>
  <si>
    <t>Metilprednisolona 500mg</t>
  </si>
  <si>
    <t>Termómetro digital</t>
  </si>
  <si>
    <t>Pen,Procainica 400,000 ui</t>
  </si>
  <si>
    <t>Carbamacepina  200mg</t>
  </si>
  <si>
    <t>Jeringa 5cc 21X1 1/2</t>
  </si>
  <si>
    <t>Fosfomicina 1gr</t>
  </si>
  <si>
    <t>Bromuro Ipatropium sol/nebulizar</t>
  </si>
  <si>
    <t>Ketamina 500 mg</t>
  </si>
  <si>
    <t>Enoxaparina 40 mg</t>
  </si>
  <si>
    <t>Mascara laringea 2,0</t>
  </si>
  <si>
    <t>Fentanilo 0.5 mg/2ml</t>
  </si>
  <si>
    <t>Canula de mayo 70cm (1)</t>
  </si>
  <si>
    <t>Tubo endotraqueal 8.0</t>
  </si>
  <si>
    <t>Nistatina gota</t>
  </si>
  <si>
    <t>Lapiz punta cauterio</t>
  </si>
  <si>
    <t>Suxametonio (Succinilcolina )</t>
  </si>
  <si>
    <t>Losartan 50mg</t>
  </si>
  <si>
    <t>FCO</t>
  </si>
  <si>
    <t>Levofloxacina 500 mg inf</t>
  </si>
  <si>
    <t>Enc. S.F.H.</t>
  </si>
  <si>
    <t>caps</t>
  </si>
  <si>
    <t xml:space="preserve">Progesterona 200 mg </t>
  </si>
  <si>
    <t>Nalbufina 10mg/1 ml</t>
  </si>
  <si>
    <t>Microgotero c/bureta100ml</t>
  </si>
  <si>
    <t>Microgotero c/bureta150ml</t>
  </si>
  <si>
    <t>PCs</t>
  </si>
  <si>
    <t xml:space="preserve">EXISTENCIA </t>
  </si>
  <si>
    <t xml:space="preserve">EN </t>
  </si>
  <si>
    <t xml:space="preserve">FARMACIA </t>
  </si>
  <si>
    <t xml:space="preserve">ALMACEN </t>
  </si>
  <si>
    <t xml:space="preserve">TOTAL </t>
  </si>
  <si>
    <t>INVENTARIO GENERAL  DE MEDICAMENTOS  E INSUMOS.</t>
  </si>
  <si>
    <r>
      <t xml:space="preserve">ESTABLECIMIENTO:   </t>
    </r>
    <r>
      <rPr>
        <b/>
        <u/>
        <sz val="11"/>
        <color theme="1"/>
        <rFont val="Calibri"/>
        <family val="2"/>
        <scheme val="minor"/>
      </rPr>
      <t>HOSPITAL DR. FRANCISCO A. GONZALVO. REGION SANITARIA</t>
    </r>
    <r>
      <rPr>
        <b/>
        <sz val="11"/>
        <color theme="1"/>
        <rFont val="Calibri"/>
        <family val="2"/>
        <scheme val="minor"/>
      </rPr>
      <t xml:space="preserve">  </t>
    </r>
    <r>
      <rPr>
        <b/>
        <u/>
        <sz val="11"/>
        <color theme="1"/>
        <rFont val="Calibri"/>
        <family val="2"/>
        <scheme val="minor"/>
      </rPr>
      <t>V</t>
    </r>
  </si>
  <si>
    <t>Nitrofurazona 1 lb (furacin)</t>
  </si>
  <si>
    <t>Cateter epidural #16</t>
  </si>
  <si>
    <t>Cateter venoso 3 lumen #7</t>
  </si>
  <si>
    <t>imipemen 1g</t>
  </si>
  <si>
    <t>Jeringa 50cc C/ aguja</t>
  </si>
  <si>
    <t>Canula de mayo #3</t>
  </si>
  <si>
    <t>Amiodarona 150 mg</t>
  </si>
  <si>
    <t>Gentamicina 160 mg</t>
  </si>
  <si>
    <t>Canula de mayo #4</t>
  </si>
  <si>
    <t>Clamp umbilical descartable</t>
  </si>
  <si>
    <t xml:space="preserve">Ciprofloxacina infusion </t>
  </si>
  <si>
    <t xml:space="preserve">Acetilcisteína 600mg (Fluimucil) </t>
  </si>
  <si>
    <r>
      <t xml:space="preserve">ESTABLECIMIENTO:   </t>
    </r>
    <r>
      <rPr>
        <b/>
        <u/>
        <sz val="11"/>
        <color theme="1"/>
        <rFont val="Calibri"/>
        <family val="2"/>
        <scheme val="minor"/>
      </rPr>
      <t>HOSPITAL DR. FRANCISCO A. GONZALVO. REGION SANITARIA V</t>
    </r>
  </si>
  <si>
    <r>
      <t xml:space="preserve">ESTABLECIMIENTO:   </t>
    </r>
    <r>
      <rPr>
        <b/>
        <u/>
        <sz val="11"/>
        <color theme="1"/>
        <rFont val="Calibri"/>
        <family val="2"/>
        <scheme val="minor"/>
      </rPr>
      <t>HOSPITAL DR. FRANCISCO A. GONZALVO. REGION SANITARIA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u/>
        <sz val="11"/>
        <color theme="1"/>
        <rFont val="Calibri"/>
        <family val="2"/>
        <scheme val="minor"/>
      </rPr>
      <t>V</t>
    </r>
  </si>
  <si>
    <t>Canula de mayo #2</t>
  </si>
  <si>
    <t>_____________________________________</t>
  </si>
  <si>
    <t>______________________________________</t>
  </si>
  <si>
    <t>Administrador Hospital</t>
  </si>
  <si>
    <r>
      <rPr>
        <b/>
        <sz val="11"/>
        <color theme="1"/>
        <rFont val="Calibri"/>
        <family val="2"/>
        <scheme val="minor"/>
      </rPr>
      <t>Director Hospital</t>
    </r>
    <r>
      <rPr>
        <sz val="11"/>
        <color theme="1"/>
        <rFont val="Calibri"/>
        <family val="2"/>
        <scheme val="minor"/>
      </rPr>
      <t xml:space="preserve"> </t>
    </r>
  </si>
  <si>
    <t>Lubricante gel 113gr</t>
  </si>
  <si>
    <t>Spongostan(Esponja hemostatica)</t>
  </si>
  <si>
    <t>Malla prolene 15x30</t>
  </si>
  <si>
    <t>Lubricante gel 60gr</t>
  </si>
  <si>
    <t>Sonda foley  #24 2 vias</t>
  </si>
  <si>
    <t xml:space="preserve"> Sonda foley  #18 3 vias</t>
  </si>
  <si>
    <t xml:space="preserve"> Sonda foley  #22 3 vias</t>
  </si>
  <si>
    <t>Tubo de pecho  #16</t>
  </si>
  <si>
    <t>Canula de mayo #5</t>
  </si>
  <si>
    <t xml:space="preserve">sobre </t>
  </si>
  <si>
    <t>caja</t>
  </si>
  <si>
    <t>Labetalol amp5ml</t>
  </si>
  <si>
    <t>Lactulosa jarabe</t>
  </si>
  <si>
    <t>Gentamicina gotas oftalmicas</t>
  </si>
  <si>
    <t>Eritroproyectina  400,000 ui</t>
  </si>
  <si>
    <t>Morfina 10mg/1ml</t>
  </si>
  <si>
    <t>TABLETA</t>
  </si>
  <si>
    <t>Amlodipina 5mg</t>
  </si>
  <si>
    <t>Sol. Dextrosa H2O al 10%1000 ml</t>
  </si>
  <si>
    <t>Pato orinal mujer</t>
  </si>
  <si>
    <t>par</t>
  </si>
  <si>
    <t>tab</t>
  </si>
  <si>
    <t xml:space="preserve">Orinal de hombre </t>
  </si>
  <si>
    <t>Neostigmina amp 0.5mg</t>
  </si>
  <si>
    <t>Levetiracetam 500mg/5ml</t>
  </si>
  <si>
    <t xml:space="preserve"> Sonda foley  #24 3 vias</t>
  </si>
  <si>
    <t xml:space="preserve"> Sonda foley  #203 vias</t>
  </si>
  <si>
    <t>Tirilla p/glucometro</t>
  </si>
  <si>
    <t>Citrato de Cafeina gotas</t>
  </si>
  <si>
    <t>Surfactante alveolar 80mg</t>
  </si>
  <si>
    <t>Surfactante alveolar 25mg</t>
  </si>
  <si>
    <t>Amoxicilina +ac clavulanicosusp</t>
  </si>
  <si>
    <t>Malla prolene 15x28</t>
  </si>
  <si>
    <t>Malla prolene15x15</t>
  </si>
  <si>
    <t>Complejo B 10ml</t>
  </si>
  <si>
    <t>Yodopovidona 1000 ml</t>
  </si>
  <si>
    <t>Tablilla p/canalizar</t>
  </si>
  <si>
    <t>Cetirizina 10mg</t>
  </si>
  <si>
    <t>Diclofenac supositorio</t>
  </si>
  <si>
    <t>supos</t>
  </si>
  <si>
    <t>Sulfato ferroso jarabe</t>
  </si>
  <si>
    <t>Losartan 100mg</t>
  </si>
  <si>
    <t>Metildopa 250 mg</t>
  </si>
  <si>
    <t>Cal sodada 10lb</t>
  </si>
  <si>
    <t>pqte</t>
  </si>
  <si>
    <t xml:space="preserve">INVENTARIO CORRESPONDIENTE AL </t>
  </si>
  <si>
    <t>Cartucho de gases</t>
  </si>
  <si>
    <t>set</t>
  </si>
  <si>
    <t>Metronidazol  tab500 mg</t>
  </si>
  <si>
    <t>Atracurio amp 1ml</t>
  </si>
  <si>
    <t>Noradrenalina 1mg</t>
  </si>
  <si>
    <t xml:space="preserve">Grapadora de piel </t>
  </si>
  <si>
    <t>Campo quirurgico esteril parto</t>
  </si>
  <si>
    <t>Campo quirurgico esteril cesarea</t>
  </si>
  <si>
    <t>Campo quirurgico esteril cirugia</t>
  </si>
  <si>
    <t>Morfina 1mg/1ml</t>
  </si>
  <si>
    <t>Naloxona 0.4 1ml</t>
  </si>
  <si>
    <t>Aguja raqui #26</t>
  </si>
  <si>
    <t>Bisturí #15</t>
  </si>
  <si>
    <t>Cateter epidural #18</t>
  </si>
  <si>
    <t>Bisturí #20</t>
  </si>
  <si>
    <t>Formol galon</t>
  </si>
  <si>
    <t>Galon</t>
  </si>
  <si>
    <t>Bisturí #23</t>
  </si>
  <si>
    <t>Campo fenestrado esteril</t>
  </si>
  <si>
    <t>Cateter venoso 2 lumen #4</t>
  </si>
  <si>
    <t>Mascara laringea 2.5</t>
  </si>
  <si>
    <t>TUbo de pecho  #12</t>
  </si>
  <si>
    <t>Tubo de pecho  #32</t>
  </si>
  <si>
    <t xml:space="preserve">MES DE: Abril 2025. </t>
  </si>
  <si>
    <r>
      <t xml:space="preserve"> </t>
    </r>
    <r>
      <rPr>
        <b/>
        <u/>
        <sz val="11"/>
        <color theme="1"/>
        <rFont val="Calibri"/>
        <family val="2"/>
        <scheme val="minor"/>
      </rPr>
      <t>MES: Abril 2025</t>
    </r>
    <r>
      <rPr>
        <b/>
        <sz val="11"/>
        <color theme="1"/>
        <rFont val="Calibri"/>
        <family val="2"/>
        <scheme val="minor"/>
      </rPr>
      <t xml:space="preserve">. </t>
    </r>
  </si>
  <si>
    <r>
      <rPr>
        <b/>
        <u/>
        <sz val="11"/>
        <color theme="1"/>
        <rFont val="Calibri"/>
        <family val="2"/>
        <scheme val="minor"/>
      </rPr>
      <t>MES  :Abril 2025</t>
    </r>
    <r>
      <rPr>
        <b/>
        <sz val="11"/>
        <color theme="1"/>
        <rFont val="Calibri"/>
        <family val="2"/>
        <scheme val="minor"/>
      </rPr>
      <t xml:space="preserve">. </t>
    </r>
  </si>
  <si>
    <t>MES: Abril   2025.</t>
  </si>
  <si>
    <r>
      <t xml:space="preserve"> </t>
    </r>
    <r>
      <rPr>
        <b/>
        <u/>
        <sz val="11"/>
        <color theme="1"/>
        <rFont val="Calibri"/>
        <family val="2"/>
        <scheme val="minor"/>
      </rPr>
      <t>MES: Abril 2025.</t>
    </r>
    <r>
      <rPr>
        <b/>
        <sz val="11"/>
        <color theme="1"/>
        <rFont val="Calibri"/>
        <family val="2"/>
        <scheme val="minor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</si>
</sst>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€_-;\-* #,##0.00\ _€_-;_-* &quot;-&quot;??\ _€_-;_-@_-"/>
    <numFmt numFmtId="165" formatCode="_-* #,##0\ _€_-;\-* #,##0\ _€_-;_-* &quot;-&quot;??\ _€_-;_-@_-"/>
  </numFmts>
  <fonts count="2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28"/>
      <color rgb="FFFF0000"/>
      <name val="Monotype Corsiva"/>
      <family val="4"/>
    </font>
    <font>
      <sz val="18"/>
      <name val="Monotype Corsiva"/>
      <family val="4"/>
    </font>
    <font>
      <b/>
      <sz val="9"/>
      <color theme="1"/>
      <name val="Calibri"/>
      <family val="2"/>
      <scheme val="minor"/>
    </font>
    <font>
      <sz val="8.5"/>
      <color rgb="FF34A9E4"/>
      <name val="Arial"/>
      <family val="2"/>
    </font>
    <font>
      <b/>
      <sz val="13.5"/>
      <color rgb="FF34A9E4"/>
      <name val="Arial"/>
      <family val="2"/>
    </font>
    <font>
      <sz val="12"/>
      <color theme="1"/>
      <name val="Times New Roman"/>
      <family val="1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sz val="14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34A9E4"/>
      <name val="Arial"/>
      <family val="2"/>
    </font>
    <font>
      <b/>
      <sz val="11"/>
      <color rgb="FF34A9E4"/>
      <name val="Arial"/>
      <family val="2"/>
    </font>
    <font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6" fillId="0" borderId="0" applyFont="0" applyFill="0" applyBorder="0" applyAlignment="0" applyProtection="0"/>
  </cellStyleXfs>
  <cellXfs count="90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5" fillId="0" borderId="0" xfId="0" applyFont="1"/>
    <xf numFmtId="0" fontId="0" fillId="0" borderId="0" xfId="0" applyAlignment="1">
      <alignment horizontal="center"/>
    </xf>
    <xf numFmtId="164" fontId="0" fillId="0" borderId="1" xfId="1" applyFont="1" applyBorder="1"/>
    <xf numFmtId="0" fontId="0" fillId="0" borderId="7" xfId="0" applyBorder="1"/>
    <xf numFmtId="0" fontId="0" fillId="0" borderId="7" xfId="0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5" xfId="0" applyFont="1" applyFill="1" applyBorder="1"/>
    <xf numFmtId="0" fontId="1" fillId="2" borderId="3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1" xfId="0" applyFont="1" applyFill="1" applyBorder="1"/>
    <xf numFmtId="0" fontId="0" fillId="2" borderId="1" xfId="0" applyFill="1" applyBorder="1"/>
    <xf numFmtId="0" fontId="1" fillId="2" borderId="1" xfId="0" applyFont="1" applyFill="1" applyBorder="1" applyAlignment="1">
      <alignment horizontal="center"/>
    </xf>
    <xf numFmtId="164" fontId="1" fillId="2" borderId="1" xfId="1" applyFont="1" applyFill="1" applyBorder="1"/>
    <xf numFmtId="165" fontId="1" fillId="2" borderId="1" xfId="1" applyNumberFormat="1" applyFont="1" applyFill="1" applyBorder="1"/>
    <xf numFmtId="165" fontId="0" fillId="0" borderId="1" xfId="1" applyNumberFormat="1" applyFont="1" applyBorder="1"/>
    <xf numFmtId="0" fontId="0" fillId="3" borderId="6" xfId="0" applyFill="1" applyBorder="1" applyAlignment="1">
      <alignment horizontal="center"/>
    </xf>
    <xf numFmtId="165" fontId="0" fillId="3" borderId="6" xfId="1" applyNumberFormat="1" applyFont="1" applyFill="1" applyBorder="1" applyAlignment="1">
      <alignment horizontal="center"/>
    </xf>
    <xf numFmtId="0" fontId="1" fillId="2" borderId="8" xfId="0" applyFont="1" applyFill="1" applyBorder="1"/>
    <xf numFmtId="164" fontId="0" fillId="3" borderId="6" xfId="1" applyFont="1" applyFill="1" applyBorder="1" applyAlignment="1">
      <alignment horizontal="center"/>
    </xf>
    <xf numFmtId="164" fontId="1" fillId="2" borderId="1" xfId="0" applyNumberFormat="1" applyFont="1" applyFill="1" applyBorder="1"/>
    <xf numFmtId="0" fontId="0" fillId="2" borderId="6" xfId="0" applyFill="1" applyBorder="1"/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0" fillId="0" borderId="6" xfId="0" applyBorder="1"/>
    <xf numFmtId="165" fontId="0" fillId="0" borderId="6" xfId="1" applyNumberFormat="1" applyFont="1" applyBorder="1"/>
    <xf numFmtId="164" fontId="0" fillId="0" borderId="6" xfId="1" applyFont="1" applyBorder="1"/>
    <xf numFmtId="0" fontId="0" fillId="2" borderId="11" xfId="0" applyFill="1" applyBorder="1"/>
    <xf numFmtId="0" fontId="5" fillId="2" borderId="1" xfId="0" applyFont="1" applyFill="1" applyBorder="1"/>
    <xf numFmtId="165" fontId="5" fillId="2" borderId="1" xfId="1" applyNumberFormat="1" applyFont="1" applyFill="1" applyBorder="1"/>
    <xf numFmtId="164" fontId="5" fillId="2" borderId="1" xfId="1" applyFont="1" applyFill="1" applyBorder="1"/>
    <xf numFmtId="0" fontId="1" fillId="0" borderId="0" xfId="0" applyFont="1"/>
    <xf numFmtId="0" fontId="7" fillId="0" borderId="0" xfId="0" applyFont="1"/>
    <xf numFmtId="0" fontId="0" fillId="3" borderId="12" xfId="0" applyFill="1" applyBorder="1" applyAlignment="1">
      <alignment horizontal="left"/>
    </xf>
    <xf numFmtId="165" fontId="6" fillId="3" borderId="6" xfId="1" applyNumberFormat="1" applyFont="1" applyFill="1" applyBorder="1" applyAlignment="1">
      <alignment horizontal="center"/>
    </xf>
    <xf numFmtId="164" fontId="1" fillId="0" borderId="0" xfId="1" applyFont="1"/>
    <xf numFmtId="164" fontId="0" fillId="0" borderId="6" xfId="1" applyFont="1" applyBorder="1" applyAlignment="1">
      <alignment horizontal="right"/>
    </xf>
    <xf numFmtId="165" fontId="0" fillId="0" borderId="0" xfId="0" applyNumberFormat="1"/>
    <xf numFmtId="164" fontId="0" fillId="0" borderId="0" xfId="0" applyNumberFormat="1"/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164" fontId="16" fillId="2" borderId="1" xfId="1" applyFont="1" applyFill="1" applyBorder="1"/>
    <xf numFmtId="0" fontId="17" fillId="0" borderId="1" xfId="0" applyFont="1" applyBorder="1"/>
    <xf numFmtId="0" fontId="17" fillId="0" borderId="8" xfId="0" applyFont="1" applyBorder="1"/>
    <xf numFmtId="165" fontId="6" fillId="0" borderId="1" xfId="1" applyNumberFormat="1" applyFont="1" applyBorder="1"/>
    <xf numFmtId="0" fontId="12" fillId="2" borderId="5" xfId="0" applyFont="1" applyFill="1" applyBorder="1" applyAlignment="1">
      <alignment horizontal="center"/>
    </xf>
    <xf numFmtId="0" fontId="12" fillId="2" borderId="5" xfId="0" applyFont="1" applyFill="1" applyBorder="1"/>
    <xf numFmtId="0" fontId="12" fillId="2" borderId="3" xfId="0" applyFont="1" applyFill="1" applyBorder="1" applyAlignment="1">
      <alignment horizontal="center"/>
    </xf>
    <xf numFmtId="0" fontId="12" fillId="2" borderId="11" xfId="0" applyFont="1" applyFill="1" applyBorder="1" applyAlignment="1">
      <alignment horizontal="center"/>
    </xf>
    <xf numFmtId="0" fontId="12" fillId="2" borderId="9" xfId="0" applyFont="1" applyFill="1" applyBorder="1" applyAlignment="1">
      <alignment horizontal="center"/>
    </xf>
    <xf numFmtId="0" fontId="12" fillId="2" borderId="6" xfId="0" applyFont="1" applyFill="1" applyBorder="1" applyAlignment="1">
      <alignment horizontal="center"/>
    </xf>
    <xf numFmtId="0" fontId="12" fillId="2" borderId="4" xfId="0" applyFont="1" applyFill="1" applyBorder="1" applyAlignment="1">
      <alignment horizontal="center"/>
    </xf>
    <xf numFmtId="0" fontId="19" fillId="0" borderId="0" xfId="0" applyFont="1"/>
    <xf numFmtId="165" fontId="17" fillId="0" borderId="1" xfId="1" applyNumberFormat="1" applyFont="1" applyBorder="1"/>
    <xf numFmtId="165" fontId="20" fillId="0" borderId="1" xfId="1" applyNumberFormat="1" applyFont="1" applyBorder="1"/>
    <xf numFmtId="164" fontId="17" fillId="0" borderId="1" xfId="1" applyFont="1" applyBorder="1"/>
    <xf numFmtId="164" fontId="21" fillId="2" borderId="1" xfId="1" applyFont="1" applyFill="1" applyBorder="1"/>
    <xf numFmtId="165" fontId="22" fillId="0" borderId="1" xfId="1" applyNumberFormat="1" applyFont="1" applyBorder="1"/>
    <xf numFmtId="164" fontId="22" fillId="0" borderId="1" xfId="1" applyFont="1" applyBorder="1"/>
    <xf numFmtId="165" fontId="16" fillId="2" borderId="5" xfId="1" applyNumberFormat="1" applyFont="1" applyFill="1" applyBorder="1"/>
    <xf numFmtId="164" fontId="16" fillId="2" borderId="5" xfId="1" applyFont="1" applyFill="1" applyBorder="1"/>
    <xf numFmtId="0" fontId="17" fillId="0" borderId="1" xfId="0" applyFont="1" applyBorder="1" applyAlignment="1">
      <alignment horizontal="center"/>
    </xf>
    <xf numFmtId="165" fontId="17" fillId="0" borderId="1" xfId="1" quotePrefix="1" applyNumberFormat="1" applyFont="1" applyBorder="1"/>
    <xf numFmtId="164" fontId="17" fillId="0" borderId="1" xfId="1" applyFont="1" applyBorder="1" applyAlignment="1">
      <alignment horizontal="right"/>
    </xf>
    <xf numFmtId="165" fontId="17" fillId="0" borderId="11" xfId="1" applyNumberFormat="1" applyFont="1" applyBorder="1"/>
    <xf numFmtId="0" fontId="17" fillId="0" borderId="5" xfId="0" applyFont="1" applyBorder="1" applyAlignment="1">
      <alignment horizontal="center"/>
    </xf>
    <xf numFmtId="164" fontId="17" fillId="0" borderId="1" xfId="1" applyFont="1" applyBorder="1" applyAlignment="1">
      <alignment horizontal="left"/>
    </xf>
    <xf numFmtId="165" fontId="17" fillId="0" borderId="6" xfId="1" applyNumberFormat="1" applyFont="1" applyBorder="1"/>
    <xf numFmtId="165" fontId="21" fillId="2" borderId="1" xfId="1" applyNumberFormat="1" applyFont="1" applyFill="1" applyBorder="1"/>
    <xf numFmtId="164" fontId="21" fillId="2" borderId="1" xfId="0" applyNumberFormat="1" applyFont="1" applyFill="1" applyBorder="1"/>
    <xf numFmtId="0" fontId="23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1" fillId="0" borderId="12" xfId="0" applyFont="1" applyBorder="1" applyAlignment="1">
      <alignment horizontal="center"/>
    </xf>
    <xf numFmtId="0" fontId="10" fillId="0" borderId="12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664105</xdr:colOff>
      <xdr:row>1</xdr:row>
      <xdr:rowOff>74083</xdr:rowOff>
    </xdr:from>
    <xdr:to>
      <xdr:col>6</xdr:col>
      <xdr:colOff>1108347</xdr:colOff>
      <xdr:row>5</xdr:row>
      <xdr:rowOff>159328</xdr:rowOff>
    </xdr:to>
    <xdr:pic>
      <xdr:nvPicPr>
        <xdr:cNvPr id="8" name="7 Imagen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0996" y="254192"/>
          <a:ext cx="1711933" cy="805681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318799</xdr:colOff>
      <xdr:row>2</xdr:row>
      <xdr:rowOff>104486</xdr:rowOff>
    </xdr:from>
    <xdr:to>
      <xdr:col>1</xdr:col>
      <xdr:colOff>221673</xdr:colOff>
      <xdr:row>5</xdr:row>
      <xdr:rowOff>173182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5EA0925C-7C20-43B4-8EF7-334CA43D38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18799" y="464704"/>
          <a:ext cx="2362056" cy="60902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447675</xdr:colOff>
      <xdr:row>3</xdr:row>
      <xdr:rowOff>66676</xdr:rowOff>
    </xdr:from>
    <xdr:to>
      <xdr:col>6</xdr:col>
      <xdr:colOff>148430</xdr:colOff>
      <xdr:row>5</xdr:row>
      <xdr:rowOff>92076</xdr:rowOff>
    </xdr:to>
    <xdr:pic>
      <xdr:nvPicPr>
        <xdr:cNvPr id="3" name="2 Imagen" descr="C:\Users\contabilidad\Desktop\Logo Hospital.pn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895975" y="638176"/>
          <a:ext cx="6858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484187</xdr:colOff>
      <xdr:row>2</xdr:row>
      <xdr:rowOff>87313</xdr:rowOff>
    </xdr:from>
    <xdr:to>
      <xdr:col>6</xdr:col>
      <xdr:colOff>1011526</xdr:colOff>
      <xdr:row>5</xdr:row>
      <xdr:rowOff>174625</xdr:rowOff>
    </xdr:to>
    <xdr:pic>
      <xdr:nvPicPr>
        <xdr:cNvPr id="12" name="11 Imagen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3912" y="877888"/>
          <a:ext cx="1438275" cy="7366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</xdr:row>
      <xdr:rowOff>33317</xdr:rowOff>
    </xdr:from>
    <xdr:to>
      <xdr:col>1</xdr:col>
      <xdr:colOff>350936</xdr:colOff>
      <xdr:row>6</xdr:row>
      <xdr:rowOff>117976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020AC69-3B94-4422-8CA7-D8BF678846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442332"/>
          <a:ext cx="2304495" cy="88587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545074</xdr:colOff>
      <xdr:row>3</xdr:row>
      <xdr:rowOff>65943</xdr:rowOff>
    </xdr:from>
    <xdr:to>
      <xdr:col>6</xdr:col>
      <xdr:colOff>438541</xdr:colOff>
      <xdr:row>5</xdr:row>
      <xdr:rowOff>102967</xdr:rowOff>
    </xdr:to>
    <xdr:pic>
      <xdr:nvPicPr>
        <xdr:cNvPr id="3" name="2 Imagen" descr="C:\Users\contabilidad\Desktop\Logo Hospital.pn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69574" y="637443"/>
          <a:ext cx="655467" cy="4465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17462</xdr:colOff>
      <xdr:row>2</xdr:row>
      <xdr:rowOff>39688</xdr:rowOff>
    </xdr:from>
    <xdr:to>
      <xdr:col>6</xdr:col>
      <xdr:colOff>541337</xdr:colOff>
      <xdr:row>5</xdr:row>
      <xdr:rowOff>128588</xdr:rowOff>
    </xdr:to>
    <xdr:pic>
      <xdr:nvPicPr>
        <xdr:cNvPr id="8" name="7 Imagen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94287" y="449263"/>
          <a:ext cx="1285875" cy="6985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</xdr:row>
      <xdr:rowOff>153500</xdr:rowOff>
    </xdr:from>
    <xdr:to>
      <xdr:col>1</xdr:col>
      <xdr:colOff>152400</xdr:colOff>
      <xdr:row>5</xdr:row>
      <xdr:rowOff>179705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0F87AE3-DC38-446D-8E08-534EC059B3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344000"/>
          <a:ext cx="1874838" cy="86726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323850</xdr:colOff>
      <xdr:row>0</xdr:row>
      <xdr:rowOff>0</xdr:rowOff>
    </xdr:from>
    <xdr:to>
      <xdr:col>6</xdr:col>
      <xdr:colOff>636425</xdr:colOff>
      <xdr:row>3</xdr:row>
      <xdr:rowOff>127000</xdr:rowOff>
    </xdr:to>
    <xdr:pic>
      <xdr:nvPicPr>
        <xdr:cNvPr id="8" name="7 Imagen">
          <a:extLst>
            <a:ext uri="{FF2B5EF4-FFF2-40B4-BE49-F238E27FC236}">
              <a16:creationId xmlns:a16="http://schemas.microsoft.com/office/drawing/2014/main" id="{EECF4D24-5279-4E83-9133-F38DEF649339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1475" y="0"/>
          <a:ext cx="1285875" cy="6985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0</xdr:row>
      <xdr:rowOff>174948</xdr:rowOff>
    </xdr:from>
    <xdr:to>
      <xdr:col>1</xdr:col>
      <xdr:colOff>495688</xdr:colOff>
      <xdr:row>4</xdr:row>
      <xdr:rowOff>77756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9EB947A-79A8-4432-BD12-F21200F743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74948"/>
          <a:ext cx="1691173" cy="68035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428625</xdr:colOff>
      <xdr:row>11</xdr:row>
      <xdr:rowOff>28575</xdr:rowOff>
    </xdr:from>
    <xdr:to>
      <xdr:col>8</xdr:col>
      <xdr:colOff>247650</xdr:colOff>
      <xdr:row>13</xdr:row>
      <xdr:rowOff>9525</xdr:rowOff>
    </xdr:to>
    <xdr:sp macro="[0]!Macro2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/>
      </xdr:nvSpPr>
      <xdr:spPr>
        <a:xfrm>
          <a:off x="6848475" y="2695575"/>
          <a:ext cx="1343025" cy="361950"/>
        </a:xfrm>
        <a:prstGeom prst="roundRect">
          <a:avLst/>
        </a:prstGeom>
        <a:ln/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ES" sz="1100" b="1"/>
            <a:t>COPIAR VALORES</a:t>
          </a:r>
        </a:p>
      </xdr:txBody>
    </xdr:sp>
    <xdr:clientData/>
  </xdr:twoCellAnchor>
  <xdr:twoCellAnchor editAs="oneCell">
    <xdr:from>
      <xdr:col>4</xdr:col>
      <xdr:colOff>484187</xdr:colOff>
      <xdr:row>1</xdr:row>
      <xdr:rowOff>192088</xdr:rowOff>
    </xdr:from>
    <xdr:to>
      <xdr:col>5</xdr:col>
      <xdr:colOff>960437</xdr:colOff>
      <xdr:row>5</xdr:row>
      <xdr:rowOff>4763</xdr:rowOff>
    </xdr:to>
    <xdr:pic>
      <xdr:nvPicPr>
        <xdr:cNvPr id="10" name="9 Imagen">
          <a:extLst>
            <a:ext uri="{FF2B5EF4-FFF2-40B4-BE49-F238E27FC236}">
              <a16:creationId xmlns:a16="http://schemas.microsoft.com/office/drawing/2014/main" id="{00000000-0008-0000-0700-00000A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6062" y="382588"/>
          <a:ext cx="1438275" cy="660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110888</xdr:colOff>
      <xdr:row>1</xdr:row>
      <xdr:rowOff>200025</xdr:rowOff>
    </xdr:from>
    <xdr:to>
      <xdr:col>2</xdr:col>
      <xdr:colOff>15150</xdr:colOff>
      <xdr:row>6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E49518E-2E8E-4D7B-966E-EEEFC6733C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0888" y="390525"/>
          <a:ext cx="1856887" cy="8477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3:K265"/>
  <sheetViews>
    <sheetView showGridLines="0" tabSelected="1" zoomScaleNormal="100" zoomScaleSheetLayoutView="120" zoomScalePageLayoutView="130" workbookViewId="0"/>
  </sheetViews>
  <sheetFormatPr baseColWidth="10" defaultColWidth="11.42578125" defaultRowHeight="15" x14ac:dyDescent="0.25"/>
  <cols>
    <col min="1" max="1" width="35.85546875" customWidth="1"/>
    <col min="2" max="2" width="12.5703125" customWidth="1"/>
    <col min="3" max="3" width="14.42578125" customWidth="1"/>
    <col min="4" max="4" width="14.5703125" customWidth="1"/>
    <col min="5" max="5" width="14.42578125" customWidth="1"/>
    <col min="6" max="6" width="18.42578125" customWidth="1"/>
    <col min="7" max="7" width="20.140625" customWidth="1"/>
  </cols>
  <sheetData>
    <row r="3" spans="1:7" x14ac:dyDescent="0.25">
      <c r="A3" s="76"/>
    </row>
    <row r="4" spans="1:7" x14ac:dyDescent="0.25">
      <c r="A4" s="77"/>
    </row>
    <row r="5" spans="1:7" x14ac:dyDescent="0.25">
      <c r="A5" s="78"/>
    </row>
    <row r="6" spans="1:7" x14ac:dyDescent="0.25">
      <c r="A6" s="89" t="s">
        <v>0</v>
      </c>
      <c r="B6" s="89"/>
      <c r="C6" s="89"/>
      <c r="D6" s="89"/>
      <c r="E6" s="89"/>
      <c r="F6" s="89"/>
      <c r="G6" s="89"/>
    </row>
    <row r="7" spans="1:7" x14ac:dyDescent="0.25">
      <c r="A7" s="89" t="s">
        <v>1</v>
      </c>
      <c r="B7" s="89"/>
      <c r="C7" s="89"/>
      <c r="D7" s="89"/>
      <c r="E7" s="89"/>
      <c r="F7" s="89"/>
      <c r="G7" s="89"/>
    </row>
    <row r="8" spans="1:7" x14ac:dyDescent="0.25">
      <c r="A8" s="81" t="s">
        <v>2</v>
      </c>
      <c r="B8" s="81"/>
      <c r="C8" s="81"/>
      <c r="D8" s="81"/>
      <c r="E8" s="81"/>
      <c r="F8" s="81"/>
      <c r="G8" s="81"/>
    </row>
    <row r="9" spans="1:7" x14ac:dyDescent="0.25">
      <c r="A9" s="81" t="s">
        <v>449</v>
      </c>
      <c r="B9" s="81"/>
      <c r="C9" s="81"/>
      <c r="D9" s="81"/>
      <c r="E9" s="81"/>
      <c r="F9" s="81"/>
      <c r="G9" s="81"/>
    </row>
    <row r="10" spans="1:7" x14ac:dyDescent="0.25">
      <c r="A10" s="81" t="s">
        <v>477</v>
      </c>
      <c r="B10" s="81"/>
      <c r="C10" s="81"/>
      <c r="D10" s="81"/>
      <c r="E10" s="81"/>
      <c r="F10" s="81"/>
      <c r="G10" s="81"/>
    </row>
    <row r="11" spans="1:7" x14ac:dyDescent="0.25">
      <c r="A11" s="81" t="s">
        <v>397</v>
      </c>
      <c r="B11" s="81"/>
      <c r="C11" s="81"/>
      <c r="D11" s="81"/>
      <c r="E11" s="81"/>
      <c r="F11" s="81"/>
      <c r="G11" s="81"/>
    </row>
    <row r="12" spans="1:7" x14ac:dyDescent="0.25">
      <c r="A12" s="3" t="s">
        <v>192</v>
      </c>
    </row>
    <row r="13" spans="1:7" x14ac:dyDescent="0.25">
      <c r="A13" s="8" t="s">
        <v>3</v>
      </c>
      <c r="B13" s="9" t="s">
        <v>4</v>
      </c>
      <c r="C13" s="9" t="s">
        <v>378</v>
      </c>
      <c r="D13" s="10" t="s">
        <v>378</v>
      </c>
      <c r="E13" s="9" t="s">
        <v>382</v>
      </c>
      <c r="F13" s="9" t="s">
        <v>6</v>
      </c>
      <c r="G13" s="11" t="s">
        <v>6</v>
      </c>
    </row>
    <row r="14" spans="1:7" x14ac:dyDescent="0.25">
      <c r="A14" s="26"/>
      <c r="B14" s="27"/>
      <c r="C14" s="27" t="s">
        <v>379</v>
      </c>
      <c r="D14" s="27" t="s">
        <v>379</v>
      </c>
      <c r="E14" s="27" t="s">
        <v>378</v>
      </c>
      <c r="F14" s="27" t="s">
        <v>7</v>
      </c>
      <c r="G14" s="28" t="s">
        <v>5</v>
      </c>
    </row>
    <row r="15" spans="1:7" x14ac:dyDescent="0.25">
      <c r="A15" s="12"/>
      <c r="B15" s="12"/>
      <c r="C15" s="12" t="s">
        <v>380</v>
      </c>
      <c r="D15" s="12" t="s">
        <v>381</v>
      </c>
      <c r="E15" s="12"/>
      <c r="F15" s="12" t="s">
        <v>209</v>
      </c>
      <c r="G15" s="13" t="s">
        <v>209</v>
      </c>
    </row>
    <row r="16" spans="1:7" ht="18.75" x14ac:dyDescent="0.3">
      <c r="A16" s="48" t="s">
        <v>396</v>
      </c>
      <c r="B16" s="67" t="s">
        <v>11</v>
      </c>
      <c r="C16" s="59">
        <v>273</v>
      </c>
      <c r="D16" s="59">
        <v>200</v>
      </c>
      <c r="E16" s="60">
        <f t="shared" ref="E16:E76" si="0">(C16+D16)</f>
        <v>473</v>
      </c>
      <c r="F16" s="61">
        <v>50</v>
      </c>
      <c r="G16" s="61">
        <f>E16*F16</f>
        <v>23650</v>
      </c>
    </row>
    <row r="17" spans="1:7" ht="18.75" x14ac:dyDescent="0.3">
      <c r="A17" s="48" t="s">
        <v>303</v>
      </c>
      <c r="B17" s="67" t="s">
        <v>26</v>
      </c>
      <c r="C17" s="59">
        <v>324</v>
      </c>
      <c r="D17" s="59">
        <v>400</v>
      </c>
      <c r="E17" s="59">
        <f t="shared" si="0"/>
        <v>724</v>
      </c>
      <c r="F17" s="61">
        <v>0.36</v>
      </c>
      <c r="G17" s="61">
        <f t="shared" ref="G17:G79" si="1">E17*F17</f>
        <v>260.64</v>
      </c>
    </row>
    <row r="18" spans="1:7" ht="18.75" x14ac:dyDescent="0.3">
      <c r="A18" s="48" t="s">
        <v>304</v>
      </c>
      <c r="B18" s="67" t="s">
        <v>26</v>
      </c>
      <c r="C18" s="59">
        <v>93</v>
      </c>
      <c r="D18" s="59">
        <v>200</v>
      </c>
      <c r="E18" s="59">
        <f t="shared" si="0"/>
        <v>293</v>
      </c>
      <c r="F18" s="61">
        <v>2.0499999999999998</v>
      </c>
      <c r="G18" s="61">
        <f t="shared" si="1"/>
        <v>600.65</v>
      </c>
    </row>
    <row r="19" spans="1:7" ht="18.75" x14ac:dyDescent="0.3">
      <c r="A19" s="48" t="s">
        <v>305</v>
      </c>
      <c r="B19" s="67" t="s">
        <v>11</v>
      </c>
      <c r="C19" s="59">
        <v>257</v>
      </c>
      <c r="D19" s="59">
        <v>800</v>
      </c>
      <c r="E19" s="59">
        <f t="shared" si="0"/>
        <v>1057</v>
      </c>
      <c r="F19" s="61">
        <v>2.9</v>
      </c>
      <c r="G19" s="61">
        <f t="shared" si="1"/>
        <v>3065.2999999999997</v>
      </c>
    </row>
    <row r="20" spans="1:7" ht="18.75" x14ac:dyDescent="0.3">
      <c r="A20" s="48" t="s">
        <v>63</v>
      </c>
      <c r="B20" s="67" t="s">
        <v>26</v>
      </c>
      <c r="C20" s="59">
        <v>251</v>
      </c>
      <c r="D20" s="59">
        <v>300</v>
      </c>
      <c r="E20" s="59">
        <f t="shared" si="0"/>
        <v>551</v>
      </c>
      <c r="F20" s="61">
        <v>1.43</v>
      </c>
      <c r="G20" s="61">
        <f t="shared" si="1"/>
        <v>787.93</v>
      </c>
    </row>
    <row r="21" spans="1:7" ht="18.75" x14ac:dyDescent="0.3">
      <c r="A21" s="48" t="s">
        <v>329</v>
      </c>
      <c r="B21" s="67" t="s">
        <v>30</v>
      </c>
      <c r="C21" s="59">
        <v>21</v>
      </c>
      <c r="D21" s="59">
        <v>59</v>
      </c>
      <c r="E21" s="59">
        <f t="shared" si="0"/>
        <v>80</v>
      </c>
      <c r="F21" s="61">
        <v>22</v>
      </c>
      <c r="G21" s="61">
        <f t="shared" si="1"/>
        <v>1760</v>
      </c>
    </row>
    <row r="22" spans="1:7" ht="18.75" x14ac:dyDescent="0.3">
      <c r="A22" s="48" t="s">
        <v>62</v>
      </c>
      <c r="B22" s="67" t="s">
        <v>26</v>
      </c>
      <c r="C22" s="59">
        <v>464</v>
      </c>
      <c r="D22" s="59">
        <v>1500</v>
      </c>
      <c r="E22" s="59">
        <f t="shared" si="0"/>
        <v>1964</v>
      </c>
      <c r="F22" s="61">
        <v>0.17</v>
      </c>
      <c r="G22" s="61">
        <f t="shared" si="1"/>
        <v>333.88000000000005</v>
      </c>
    </row>
    <row r="23" spans="1:7" ht="18.75" x14ac:dyDescent="0.3">
      <c r="A23" s="48" t="s">
        <v>285</v>
      </c>
      <c r="B23" s="67" t="s">
        <v>222</v>
      </c>
      <c r="C23" s="59">
        <v>30</v>
      </c>
      <c r="D23" s="59">
        <v>80</v>
      </c>
      <c r="E23" s="59">
        <f t="shared" si="0"/>
        <v>110</v>
      </c>
      <c r="F23" s="61">
        <v>190</v>
      </c>
      <c r="G23" s="61">
        <f t="shared" si="1"/>
        <v>20900</v>
      </c>
    </row>
    <row r="24" spans="1:7" ht="18.75" x14ac:dyDescent="0.3">
      <c r="A24" s="48" t="s">
        <v>75</v>
      </c>
      <c r="B24" s="67" t="s">
        <v>11</v>
      </c>
      <c r="C24" s="59">
        <v>238</v>
      </c>
      <c r="D24" s="59">
        <v>0</v>
      </c>
      <c r="E24" s="59">
        <f t="shared" si="0"/>
        <v>238</v>
      </c>
      <c r="F24" s="61">
        <v>13.2</v>
      </c>
      <c r="G24" s="61">
        <f t="shared" si="1"/>
        <v>3141.6</v>
      </c>
    </row>
    <row r="25" spans="1:7" ht="18.75" x14ac:dyDescent="0.3">
      <c r="A25" s="48" t="s">
        <v>8</v>
      </c>
      <c r="B25" s="67" t="s">
        <v>11</v>
      </c>
      <c r="C25" s="59">
        <v>197</v>
      </c>
      <c r="D25" s="59">
        <v>1400</v>
      </c>
      <c r="E25" s="59">
        <f t="shared" si="0"/>
        <v>1597</v>
      </c>
      <c r="F25" s="61">
        <v>2.1800000000000002</v>
      </c>
      <c r="G25" s="61">
        <f t="shared" si="1"/>
        <v>3481.46</v>
      </c>
    </row>
    <row r="26" spans="1:7" ht="18.75" x14ac:dyDescent="0.3">
      <c r="A26" s="48" t="s">
        <v>298</v>
      </c>
      <c r="B26" s="67" t="s">
        <v>11</v>
      </c>
      <c r="C26" s="59">
        <v>299</v>
      </c>
      <c r="D26" s="59">
        <v>1950</v>
      </c>
      <c r="E26" s="59">
        <f t="shared" si="0"/>
        <v>2249</v>
      </c>
      <c r="F26" s="61">
        <v>2.02</v>
      </c>
      <c r="G26" s="61">
        <f t="shared" si="1"/>
        <v>4542.9800000000005</v>
      </c>
    </row>
    <row r="27" spans="1:7" ht="18.75" x14ac:dyDescent="0.3">
      <c r="A27" s="48" t="s">
        <v>67</v>
      </c>
      <c r="B27" s="67" t="s">
        <v>68</v>
      </c>
      <c r="C27" s="59">
        <v>5</v>
      </c>
      <c r="D27" s="59">
        <v>16</v>
      </c>
      <c r="E27" s="59">
        <f t="shared" si="0"/>
        <v>21</v>
      </c>
      <c r="F27" s="61">
        <v>140.80000000000001</v>
      </c>
      <c r="G27" s="61">
        <f t="shared" si="1"/>
        <v>2956.8</v>
      </c>
    </row>
    <row r="28" spans="1:7" ht="18.75" x14ac:dyDescent="0.3">
      <c r="A28" s="48" t="s">
        <v>234</v>
      </c>
      <c r="B28" s="67" t="s">
        <v>73</v>
      </c>
      <c r="C28" s="59"/>
      <c r="D28" s="59">
        <v>9</v>
      </c>
      <c r="E28" s="59">
        <v>10</v>
      </c>
      <c r="F28" s="61">
        <v>84.15</v>
      </c>
      <c r="G28" s="61">
        <f t="shared" si="1"/>
        <v>841.5</v>
      </c>
    </row>
    <row r="29" spans="1:7" ht="18.75" x14ac:dyDescent="0.3">
      <c r="A29" s="48" t="s">
        <v>347</v>
      </c>
      <c r="B29" s="67" t="s">
        <v>348</v>
      </c>
      <c r="C29" s="59">
        <v>34</v>
      </c>
      <c r="D29" s="59">
        <v>0</v>
      </c>
      <c r="E29" s="59">
        <f t="shared" si="0"/>
        <v>34</v>
      </c>
      <c r="F29" s="61">
        <v>3.08</v>
      </c>
      <c r="G29" s="61">
        <f t="shared" si="1"/>
        <v>104.72</v>
      </c>
    </row>
    <row r="30" spans="1:7" ht="18.75" x14ac:dyDescent="0.3">
      <c r="A30" s="48" t="s">
        <v>341</v>
      </c>
      <c r="B30" s="67" t="s">
        <v>413</v>
      </c>
      <c r="C30" s="59">
        <v>2</v>
      </c>
      <c r="D30" s="59">
        <v>9</v>
      </c>
      <c r="E30" s="59">
        <f t="shared" si="0"/>
        <v>11</v>
      </c>
      <c r="F30" s="61">
        <v>3.61</v>
      </c>
      <c r="G30" s="61">
        <f t="shared" si="1"/>
        <v>39.71</v>
      </c>
    </row>
    <row r="31" spans="1:7" ht="18.75" x14ac:dyDescent="0.3">
      <c r="A31" s="48" t="s">
        <v>266</v>
      </c>
      <c r="B31" s="67" t="s">
        <v>17</v>
      </c>
      <c r="C31" s="59">
        <v>2</v>
      </c>
      <c r="D31" s="59">
        <v>15</v>
      </c>
      <c r="E31" s="59">
        <f t="shared" si="0"/>
        <v>17</v>
      </c>
      <c r="F31" s="61">
        <v>1864.43</v>
      </c>
      <c r="G31" s="61">
        <f t="shared" si="1"/>
        <v>31695.31</v>
      </c>
    </row>
    <row r="32" spans="1:7" ht="18.75" x14ac:dyDescent="0.3">
      <c r="A32" s="48" t="s">
        <v>234</v>
      </c>
      <c r="B32" s="67" t="s">
        <v>68</v>
      </c>
      <c r="C32" s="59">
        <v>8</v>
      </c>
      <c r="D32" s="59">
        <v>39</v>
      </c>
      <c r="E32" s="59">
        <f t="shared" si="0"/>
        <v>47</v>
      </c>
      <c r="F32" s="61">
        <v>796.5</v>
      </c>
      <c r="G32" s="61">
        <f t="shared" si="1"/>
        <v>37435.5</v>
      </c>
    </row>
    <row r="33" spans="1:7" ht="18.75" x14ac:dyDescent="0.3">
      <c r="A33" s="48" t="s">
        <v>282</v>
      </c>
      <c r="B33" s="67" t="s">
        <v>11</v>
      </c>
      <c r="C33" s="59">
        <v>4</v>
      </c>
      <c r="D33" s="59">
        <v>12</v>
      </c>
      <c r="E33" s="59">
        <f t="shared" si="0"/>
        <v>16</v>
      </c>
      <c r="F33" s="61">
        <v>3738.9</v>
      </c>
      <c r="G33" s="61">
        <f t="shared" si="1"/>
        <v>59822.400000000001</v>
      </c>
    </row>
    <row r="34" spans="1:7" ht="18.75" x14ac:dyDescent="0.3">
      <c r="A34" s="48" t="s">
        <v>391</v>
      </c>
      <c r="B34" s="67" t="s">
        <v>11</v>
      </c>
      <c r="C34" s="59">
        <v>20</v>
      </c>
      <c r="D34" s="59">
        <v>30</v>
      </c>
      <c r="E34" s="59">
        <f t="shared" si="0"/>
        <v>50</v>
      </c>
      <c r="F34" s="61">
        <v>60</v>
      </c>
      <c r="G34" s="61">
        <f t="shared" si="1"/>
        <v>3000</v>
      </c>
    </row>
    <row r="35" spans="1:7" ht="18.75" x14ac:dyDescent="0.3">
      <c r="A35" s="48" t="s">
        <v>27</v>
      </c>
      <c r="B35" s="67" t="s">
        <v>11</v>
      </c>
      <c r="C35" s="59">
        <v>39</v>
      </c>
      <c r="D35" s="59">
        <v>296</v>
      </c>
      <c r="E35" s="59">
        <f t="shared" si="0"/>
        <v>335</v>
      </c>
      <c r="F35" s="61">
        <v>70</v>
      </c>
      <c r="G35" s="61">
        <f t="shared" si="1"/>
        <v>23450</v>
      </c>
    </row>
    <row r="36" spans="1:7" ht="18.75" x14ac:dyDescent="0.3">
      <c r="A36" s="48" t="s">
        <v>76</v>
      </c>
      <c r="B36" s="67" t="s">
        <v>11</v>
      </c>
      <c r="C36" s="59">
        <v>98</v>
      </c>
      <c r="D36" s="59">
        <v>50</v>
      </c>
      <c r="E36" s="59">
        <f t="shared" si="0"/>
        <v>148</v>
      </c>
      <c r="F36" s="61">
        <v>22</v>
      </c>
      <c r="G36" s="61">
        <f t="shared" si="1"/>
        <v>3256</v>
      </c>
    </row>
    <row r="37" spans="1:7" ht="18.75" x14ac:dyDescent="0.3">
      <c r="A37" s="48" t="s">
        <v>421</v>
      </c>
      <c r="B37" s="67" t="s">
        <v>26</v>
      </c>
      <c r="C37" s="59">
        <v>44</v>
      </c>
      <c r="D37" s="59">
        <v>100</v>
      </c>
      <c r="E37" s="59">
        <f t="shared" si="0"/>
        <v>144</v>
      </c>
      <c r="F37" s="61">
        <v>0.85</v>
      </c>
      <c r="G37" s="61">
        <f t="shared" si="1"/>
        <v>122.39999999999999</v>
      </c>
    </row>
    <row r="38" spans="1:7" ht="18.75" x14ac:dyDescent="0.3">
      <c r="A38" s="48" t="s">
        <v>48</v>
      </c>
      <c r="B38" s="67" t="s">
        <v>26</v>
      </c>
      <c r="C38" s="59">
        <v>58</v>
      </c>
      <c r="D38" s="59">
        <v>100</v>
      </c>
      <c r="E38" s="59">
        <f t="shared" si="0"/>
        <v>158</v>
      </c>
      <c r="F38" s="61">
        <v>0.15</v>
      </c>
      <c r="G38" s="61">
        <f t="shared" si="1"/>
        <v>23.7</v>
      </c>
    </row>
    <row r="39" spans="1:7" ht="18.75" x14ac:dyDescent="0.3">
      <c r="A39" s="48" t="s">
        <v>28</v>
      </c>
      <c r="B39" s="67" t="s">
        <v>29</v>
      </c>
      <c r="C39" s="59">
        <v>90</v>
      </c>
      <c r="D39" s="59">
        <v>300</v>
      </c>
      <c r="E39" s="59">
        <f t="shared" si="0"/>
        <v>390</v>
      </c>
      <c r="F39" s="61">
        <v>1.51</v>
      </c>
      <c r="G39" s="61">
        <f t="shared" si="1"/>
        <v>588.9</v>
      </c>
    </row>
    <row r="40" spans="1:7" ht="18.75" x14ac:dyDescent="0.3">
      <c r="A40" s="48" t="s">
        <v>248</v>
      </c>
      <c r="B40" s="67" t="s">
        <v>30</v>
      </c>
      <c r="C40" s="59">
        <v>3</v>
      </c>
      <c r="D40" s="59">
        <v>35</v>
      </c>
      <c r="E40" s="59">
        <f t="shared" si="0"/>
        <v>38</v>
      </c>
      <c r="F40" s="61">
        <v>29.59</v>
      </c>
      <c r="G40" s="61">
        <f t="shared" si="1"/>
        <v>1124.42</v>
      </c>
    </row>
    <row r="41" spans="1:7" ht="18.75" x14ac:dyDescent="0.3">
      <c r="A41" s="48" t="s">
        <v>435</v>
      </c>
      <c r="B41" s="67" t="s">
        <v>30</v>
      </c>
      <c r="C41" s="59">
        <v>10</v>
      </c>
      <c r="D41" s="59">
        <v>20</v>
      </c>
      <c r="E41" s="59">
        <f t="shared" si="0"/>
        <v>30</v>
      </c>
      <c r="F41" s="61">
        <v>70.69</v>
      </c>
      <c r="G41" s="61">
        <f t="shared" si="1"/>
        <v>2120.6999999999998</v>
      </c>
    </row>
    <row r="42" spans="1:7" ht="18.75" x14ac:dyDescent="0.3">
      <c r="A42" s="48" t="s">
        <v>31</v>
      </c>
      <c r="B42" s="67" t="s">
        <v>17</v>
      </c>
      <c r="C42" s="59">
        <v>521</v>
      </c>
      <c r="D42" s="59">
        <v>1950</v>
      </c>
      <c r="E42" s="59">
        <f t="shared" si="0"/>
        <v>2471</v>
      </c>
      <c r="F42" s="61">
        <v>8.35</v>
      </c>
      <c r="G42" s="61">
        <f t="shared" si="1"/>
        <v>20632.849999999999</v>
      </c>
    </row>
    <row r="43" spans="1:7" ht="18.75" x14ac:dyDescent="0.3">
      <c r="A43" s="48" t="s">
        <v>50</v>
      </c>
      <c r="B43" s="67" t="s">
        <v>26</v>
      </c>
      <c r="C43" s="59">
        <v>88</v>
      </c>
      <c r="D43" s="59">
        <v>0</v>
      </c>
      <c r="E43" s="59">
        <f t="shared" si="0"/>
        <v>88</v>
      </c>
      <c r="F43" s="61">
        <v>0.25</v>
      </c>
      <c r="G43" s="61">
        <f t="shared" si="1"/>
        <v>22</v>
      </c>
    </row>
    <row r="44" spans="1:7" ht="18.75" x14ac:dyDescent="0.3">
      <c r="A44" s="48" t="s">
        <v>49</v>
      </c>
      <c r="B44" s="67" t="s">
        <v>26</v>
      </c>
      <c r="C44" s="59">
        <v>86</v>
      </c>
      <c r="D44" s="59">
        <v>100</v>
      </c>
      <c r="E44" s="59">
        <f t="shared" si="0"/>
        <v>186</v>
      </c>
      <c r="F44" s="61">
        <v>0.22</v>
      </c>
      <c r="G44" s="61">
        <f t="shared" si="1"/>
        <v>40.92</v>
      </c>
    </row>
    <row r="45" spans="1:7" ht="18.75" x14ac:dyDescent="0.3">
      <c r="A45" s="48" t="s">
        <v>453</v>
      </c>
      <c r="B45" s="67" t="s">
        <v>317</v>
      </c>
      <c r="C45" s="59">
        <v>0</v>
      </c>
      <c r="D45" s="59">
        <v>40</v>
      </c>
      <c r="E45" s="59">
        <f t="shared" si="0"/>
        <v>40</v>
      </c>
      <c r="F45" s="61">
        <v>35.67</v>
      </c>
      <c r="G45" s="61">
        <f t="shared" si="1"/>
        <v>1426.8000000000002</v>
      </c>
    </row>
    <row r="46" spans="1:7" ht="18.75" x14ac:dyDescent="0.3">
      <c r="A46" s="48" t="s">
        <v>9</v>
      </c>
      <c r="B46" s="67" t="s">
        <v>11</v>
      </c>
      <c r="C46" s="59">
        <v>210</v>
      </c>
      <c r="D46" s="59">
        <v>0</v>
      </c>
      <c r="E46" s="59">
        <f t="shared" si="0"/>
        <v>210</v>
      </c>
      <c r="F46" s="61">
        <v>15.4</v>
      </c>
      <c r="G46" s="61">
        <f t="shared" si="1"/>
        <v>3234</v>
      </c>
    </row>
    <row r="47" spans="1:7" ht="18.75" x14ac:dyDescent="0.3">
      <c r="A47" s="48" t="s">
        <v>32</v>
      </c>
      <c r="B47" s="67" t="s">
        <v>29</v>
      </c>
      <c r="C47" s="59">
        <v>0</v>
      </c>
      <c r="D47" s="59">
        <v>0</v>
      </c>
      <c r="E47" s="59">
        <f t="shared" si="0"/>
        <v>0</v>
      </c>
      <c r="F47" s="61">
        <v>5.6</v>
      </c>
      <c r="G47" s="61">
        <f t="shared" si="1"/>
        <v>0</v>
      </c>
    </row>
    <row r="48" spans="1:7" ht="18.75" x14ac:dyDescent="0.3">
      <c r="A48" s="48" t="s">
        <v>33</v>
      </c>
      <c r="B48" s="67" t="s">
        <v>30</v>
      </c>
      <c r="C48" s="59">
        <v>6</v>
      </c>
      <c r="D48" s="59">
        <v>0</v>
      </c>
      <c r="E48" s="59">
        <f t="shared" si="0"/>
        <v>6</v>
      </c>
      <c r="F48" s="61">
        <v>37.4</v>
      </c>
      <c r="G48" s="61">
        <f t="shared" si="1"/>
        <v>224.39999999999998</v>
      </c>
    </row>
    <row r="49" spans="1:7" ht="18.75" x14ac:dyDescent="0.3">
      <c r="A49" s="48" t="s">
        <v>335</v>
      </c>
      <c r="B49" s="67" t="s">
        <v>30</v>
      </c>
      <c r="C49" s="59">
        <v>0</v>
      </c>
      <c r="D49" s="59">
        <v>0</v>
      </c>
      <c r="E49" s="59">
        <f t="shared" si="0"/>
        <v>0</v>
      </c>
      <c r="F49" s="61">
        <v>65</v>
      </c>
      <c r="G49" s="61">
        <f t="shared" si="1"/>
        <v>0</v>
      </c>
    </row>
    <row r="50" spans="1:7" ht="18.75" x14ac:dyDescent="0.3">
      <c r="A50" s="48" t="s">
        <v>239</v>
      </c>
      <c r="B50" s="67" t="s">
        <v>26</v>
      </c>
      <c r="C50" s="59">
        <v>0</v>
      </c>
      <c r="D50" s="59">
        <v>0</v>
      </c>
      <c r="E50" s="59">
        <f t="shared" si="0"/>
        <v>0</v>
      </c>
      <c r="F50" s="61">
        <v>0.76</v>
      </c>
      <c r="G50" s="61">
        <f t="shared" si="1"/>
        <v>0</v>
      </c>
    </row>
    <row r="51" spans="1:7" ht="18.75" x14ac:dyDescent="0.3">
      <c r="A51" s="48" t="s">
        <v>240</v>
      </c>
      <c r="B51" s="67" t="s">
        <v>26</v>
      </c>
      <c r="C51" s="59">
        <v>1</v>
      </c>
      <c r="D51" s="59">
        <v>0</v>
      </c>
      <c r="E51" s="59">
        <f t="shared" si="0"/>
        <v>1</v>
      </c>
      <c r="F51" s="61">
        <v>1.99</v>
      </c>
      <c r="G51" s="61">
        <f t="shared" si="1"/>
        <v>1.99</v>
      </c>
    </row>
    <row r="52" spans="1:7" ht="18.75" x14ac:dyDescent="0.3">
      <c r="A52" s="48" t="s">
        <v>295</v>
      </c>
      <c r="B52" s="67" t="s">
        <v>11</v>
      </c>
      <c r="C52" s="59">
        <v>82</v>
      </c>
      <c r="D52" s="59">
        <v>150</v>
      </c>
      <c r="E52" s="59">
        <f t="shared" si="0"/>
        <v>232</v>
      </c>
      <c r="F52" s="61">
        <v>17.600000000000001</v>
      </c>
      <c r="G52" s="61">
        <f t="shared" si="1"/>
        <v>4083.2000000000003</v>
      </c>
    </row>
    <row r="53" spans="1:7" ht="18.75" x14ac:dyDescent="0.3">
      <c r="A53" s="48" t="s">
        <v>197</v>
      </c>
      <c r="B53" s="67" t="s">
        <v>11</v>
      </c>
      <c r="C53" s="59">
        <v>80</v>
      </c>
      <c r="D53" s="59">
        <v>375</v>
      </c>
      <c r="E53" s="59">
        <f t="shared" si="0"/>
        <v>455</v>
      </c>
      <c r="F53" s="61">
        <v>22.99</v>
      </c>
      <c r="G53" s="61">
        <f t="shared" si="1"/>
        <v>10460.449999999999</v>
      </c>
    </row>
    <row r="54" spans="1:7" ht="18.75" x14ac:dyDescent="0.3">
      <c r="A54" s="48" t="s">
        <v>339</v>
      </c>
      <c r="B54" s="67" t="s">
        <v>11</v>
      </c>
      <c r="C54" s="59">
        <v>1</v>
      </c>
      <c r="D54" s="59">
        <v>0</v>
      </c>
      <c r="E54" s="59">
        <f t="shared" si="0"/>
        <v>1</v>
      </c>
      <c r="F54" s="61">
        <v>93.5</v>
      </c>
      <c r="G54" s="61">
        <f t="shared" si="1"/>
        <v>93.5</v>
      </c>
    </row>
    <row r="55" spans="1:7" ht="18.75" x14ac:dyDescent="0.3">
      <c r="A55" s="48" t="s">
        <v>358</v>
      </c>
      <c r="B55" s="67" t="s">
        <v>11</v>
      </c>
      <c r="C55" s="59">
        <v>246</v>
      </c>
      <c r="D55" s="59">
        <v>300</v>
      </c>
      <c r="E55" s="59">
        <f t="shared" si="0"/>
        <v>546</v>
      </c>
      <c r="F55" s="61">
        <v>99.67</v>
      </c>
      <c r="G55" s="61">
        <f t="shared" si="1"/>
        <v>54419.82</v>
      </c>
    </row>
    <row r="56" spans="1:7" ht="18.75" x14ac:dyDescent="0.3">
      <c r="A56" s="48" t="s">
        <v>447</v>
      </c>
      <c r="B56" s="67" t="s">
        <v>448</v>
      </c>
      <c r="C56" s="59">
        <v>0</v>
      </c>
      <c r="D56" s="59">
        <v>2</v>
      </c>
      <c r="E56" s="59">
        <f t="shared" si="0"/>
        <v>2</v>
      </c>
      <c r="F56" s="61">
        <v>10800</v>
      </c>
      <c r="G56" s="61">
        <f t="shared" si="1"/>
        <v>21600</v>
      </c>
    </row>
    <row r="57" spans="1:7" ht="18.75" x14ac:dyDescent="0.3">
      <c r="A57" s="48" t="s">
        <v>313</v>
      </c>
      <c r="B57" s="67" t="s">
        <v>26</v>
      </c>
      <c r="C57" s="59">
        <v>414</v>
      </c>
      <c r="D57" s="59">
        <v>100</v>
      </c>
      <c r="E57" s="59">
        <f t="shared" si="0"/>
        <v>514</v>
      </c>
      <c r="F57" s="61">
        <v>1.25</v>
      </c>
      <c r="G57" s="61">
        <f t="shared" si="1"/>
        <v>642.5</v>
      </c>
    </row>
    <row r="58" spans="1:7" ht="18.75" x14ac:dyDescent="0.3">
      <c r="A58" s="48" t="s">
        <v>346</v>
      </c>
      <c r="B58" s="67" t="s">
        <v>26</v>
      </c>
      <c r="C58" s="59">
        <v>152</v>
      </c>
      <c r="D58" s="59">
        <v>200</v>
      </c>
      <c r="E58" s="59">
        <f t="shared" si="0"/>
        <v>352</v>
      </c>
      <c r="F58" s="61">
        <v>60.5</v>
      </c>
      <c r="G58" s="61">
        <f t="shared" si="1"/>
        <v>21296</v>
      </c>
    </row>
    <row r="59" spans="1:7" ht="18.75" x14ac:dyDescent="0.3">
      <c r="A59" s="48" t="s">
        <v>51</v>
      </c>
      <c r="B59" s="67" t="s">
        <v>26</v>
      </c>
      <c r="C59" s="59">
        <v>308</v>
      </c>
      <c r="D59" s="59">
        <v>150</v>
      </c>
      <c r="E59" s="59">
        <f t="shared" si="0"/>
        <v>458</v>
      </c>
      <c r="F59" s="61">
        <v>0.74</v>
      </c>
      <c r="G59" s="61">
        <f t="shared" si="1"/>
        <v>338.92</v>
      </c>
    </row>
    <row r="60" spans="1:7" ht="18.75" x14ac:dyDescent="0.3">
      <c r="A60" s="48" t="s">
        <v>355</v>
      </c>
      <c r="B60" s="67" t="s">
        <v>26</v>
      </c>
      <c r="C60" s="59">
        <v>68</v>
      </c>
      <c r="D60" s="59">
        <v>0</v>
      </c>
      <c r="E60" s="59">
        <f t="shared" si="0"/>
        <v>68</v>
      </c>
      <c r="F60" s="61">
        <v>1.28</v>
      </c>
      <c r="G60" s="61">
        <f t="shared" si="1"/>
        <v>87.04</v>
      </c>
    </row>
    <row r="61" spans="1:7" ht="18.75" x14ac:dyDescent="0.3">
      <c r="A61" s="48" t="s">
        <v>53</v>
      </c>
      <c r="B61" s="67" t="s">
        <v>26</v>
      </c>
      <c r="C61" s="59">
        <v>0</v>
      </c>
      <c r="D61" s="59">
        <v>100</v>
      </c>
      <c r="E61" s="59">
        <f t="shared" si="0"/>
        <v>100</v>
      </c>
      <c r="F61" s="61">
        <v>0.86</v>
      </c>
      <c r="G61" s="61">
        <f t="shared" si="1"/>
        <v>86</v>
      </c>
    </row>
    <row r="62" spans="1:7" ht="18.75" x14ac:dyDescent="0.3">
      <c r="A62" s="48" t="s">
        <v>52</v>
      </c>
      <c r="B62" s="67" t="s">
        <v>26</v>
      </c>
      <c r="C62" s="59">
        <v>0</v>
      </c>
      <c r="D62" s="59">
        <v>0</v>
      </c>
      <c r="E62" s="59">
        <f t="shared" si="0"/>
        <v>0</v>
      </c>
      <c r="F62" s="61">
        <v>0.77</v>
      </c>
      <c r="G62" s="61">
        <f t="shared" si="1"/>
        <v>0</v>
      </c>
    </row>
    <row r="63" spans="1:7" ht="18.75" x14ac:dyDescent="0.3">
      <c r="A63" s="48" t="s">
        <v>34</v>
      </c>
      <c r="B63" s="67" t="s">
        <v>29</v>
      </c>
      <c r="C63" s="59">
        <v>90</v>
      </c>
      <c r="D63" s="68">
        <v>200</v>
      </c>
      <c r="E63" s="59">
        <f t="shared" si="0"/>
        <v>290</v>
      </c>
      <c r="F63" s="61">
        <v>2.39</v>
      </c>
      <c r="G63" s="61">
        <f t="shared" si="1"/>
        <v>693.1</v>
      </c>
    </row>
    <row r="64" spans="1:7" ht="18.75" x14ac:dyDescent="0.3">
      <c r="A64" s="48" t="s">
        <v>301</v>
      </c>
      <c r="B64" s="67" t="s">
        <v>30</v>
      </c>
      <c r="C64" s="59">
        <v>0</v>
      </c>
      <c r="D64" s="68">
        <v>0</v>
      </c>
      <c r="E64" s="59">
        <f t="shared" si="0"/>
        <v>0</v>
      </c>
      <c r="F64" s="61">
        <v>62.7</v>
      </c>
      <c r="G64" s="61">
        <f t="shared" si="1"/>
        <v>0</v>
      </c>
    </row>
    <row r="65" spans="1:7" ht="18.75" x14ac:dyDescent="0.3">
      <c r="A65" s="48" t="s">
        <v>227</v>
      </c>
      <c r="B65" s="67" t="s">
        <v>17</v>
      </c>
      <c r="C65" s="59">
        <v>165</v>
      </c>
      <c r="D65" s="59">
        <v>700</v>
      </c>
      <c r="E65" s="59">
        <f t="shared" si="0"/>
        <v>865</v>
      </c>
      <c r="F65" s="61">
        <v>47.3</v>
      </c>
      <c r="G65" s="61">
        <f t="shared" si="1"/>
        <v>40914.5</v>
      </c>
    </row>
    <row r="66" spans="1:7" ht="18.75" x14ac:dyDescent="0.3">
      <c r="A66" s="48" t="s">
        <v>35</v>
      </c>
      <c r="B66" s="67" t="s">
        <v>17</v>
      </c>
      <c r="C66" s="59">
        <v>76</v>
      </c>
      <c r="D66" s="59">
        <v>0</v>
      </c>
      <c r="E66" s="59">
        <f t="shared" si="0"/>
        <v>76</v>
      </c>
      <c r="F66" s="61">
        <v>53.45</v>
      </c>
      <c r="G66" s="61">
        <f t="shared" si="1"/>
        <v>4062.2000000000003</v>
      </c>
    </row>
    <row r="67" spans="1:7" ht="18.75" x14ac:dyDescent="0.3">
      <c r="A67" s="48" t="s">
        <v>37</v>
      </c>
      <c r="B67" s="67" t="s">
        <v>17</v>
      </c>
      <c r="C67" s="59">
        <v>100</v>
      </c>
      <c r="D67" s="59">
        <v>0</v>
      </c>
      <c r="E67" s="59">
        <f t="shared" si="0"/>
        <v>100</v>
      </c>
      <c r="F67" s="61">
        <v>17.84</v>
      </c>
      <c r="G67" s="61">
        <f t="shared" si="1"/>
        <v>1784</v>
      </c>
    </row>
    <row r="68" spans="1:7" ht="18.75" x14ac:dyDescent="0.3">
      <c r="A68" s="48" t="s">
        <v>36</v>
      </c>
      <c r="B68" s="67" t="s">
        <v>17</v>
      </c>
      <c r="C68" s="59">
        <v>185</v>
      </c>
      <c r="D68" s="59">
        <v>960</v>
      </c>
      <c r="E68" s="59">
        <f t="shared" si="0"/>
        <v>1145</v>
      </c>
      <c r="F68" s="61">
        <v>24.2</v>
      </c>
      <c r="G68" s="61">
        <f t="shared" si="1"/>
        <v>27709</v>
      </c>
    </row>
    <row r="69" spans="1:7" ht="18.75" x14ac:dyDescent="0.3">
      <c r="A69" s="48" t="s">
        <v>441</v>
      </c>
      <c r="B69" s="67" t="s">
        <v>26</v>
      </c>
      <c r="C69" s="59">
        <v>126</v>
      </c>
      <c r="D69" s="59">
        <v>0</v>
      </c>
      <c r="E69" s="59">
        <f t="shared" si="0"/>
        <v>126</v>
      </c>
      <c r="F69" s="61">
        <v>0.55000000000000004</v>
      </c>
      <c r="G69" s="61">
        <f t="shared" si="1"/>
        <v>69.300000000000011</v>
      </c>
    </row>
    <row r="70" spans="1:7" ht="18.75" x14ac:dyDescent="0.3">
      <c r="A70" s="48" t="s">
        <v>325</v>
      </c>
      <c r="B70" s="67" t="s">
        <v>85</v>
      </c>
      <c r="C70" s="59">
        <v>12</v>
      </c>
      <c r="D70" s="59">
        <v>20</v>
      </c>
      <c r="E70" s="59">
        <f t="shared" si="0"/>
        <v>32</v>
      </c>
      <c r="F70" s="61">
        <v>22</v>
      </c>
      <c r="G70" s="61">
        <f t="shared" si="1"/>
        <v>704</v>
      </c>
    </row>
    <row r="71" spans="1:7" ht="18.75" x14ac:dyDescent="0.3">
      <c r="A71" s="48" t="s">
        <v>255</v>
      </c>
      <c r="B71" s="67" t="s">
        <v>17</v>
      </c>
      <c r="C71" s="59">
        <v>15</v>
      </c>
      <c r="D71" s="59">
        <v>0</v>
      </c>
      <c r="E71" s="59">
        <f t="shared" si="0"/>
        <v>15</v>
      </c>
      <c r="F71" s="61">
        <v>2131.8000000000002</v>
      </c>
      <c r="G71" s="61">
        <f t="shared" si="1"/>
        <v>31977.000000000004</v>
      </c>
    </row>
    <row r="72" spans="1:7" ht="18.75" x14ac:dyDescent="0.3">
      <c r="A72" s="48" t="s">
        <v>432</v>
      </c>
      <c r="B72" s="67" t="s">
        <v>369</v>
      </c>
      <c r="C72" s="59">
        <v>10</v>
      </c>
      <c r="D72" s="59">
        <v>0</v>
      </c>
      <c r="E72" s="59">
        <f t="shared" si="0"/>
        <v>10</v>
      </c>
      <c r="F72" s="61">
        <v>900</v>
      </c>
      <c r="G72" s="61">
        <f t="shared" si="1"/>
        <v>9000</v>
      </c>
    </row>
    <row r="73" spans="1:7" ht="18.75" x14ac:dyDescent="0.3">
      <c r="A73" s="48" t="s">
        <v>38</v>
      </c>
      <c r="B73" s="67" t="s">
        <v>26</v>
      </c>
      <c r="C73" s="59">
        <v>40</v>
      </c>
      <c r="D73" s="59">
        <v>100</v>
      </c>
      <c r="E73" s="59">
        <f t="shared" si="0"/>
        <v>140</v>
      </c>
      <c r="F73" s="61">
        <v>1.21</v>
      </c>
      <c r="G73" s="61">
        <f t="shared" si="1"/>
        <v>169.4</v>
      </c>
    </row>
    <row r="74" spans="1:7" ht="18.75" x14ac:dyDescent="0.3">
      <c r="A74" s="48" t="s">
        <v>395</v>
      </c>
      <c r="B74" s="67" t="s">
        <v>369</v>
      </c>
      <c r="C74" s="59">
        <v>0</v>
      </c>
      <c r="D74" s="59">
        <v>84</v>
      </c>
      <c r="E74" s="59">
        <f t="shared" si="0"/>
        <v>84</v>
      </c>
      <c r="F74" s="61">
        <v>20.83</v>
      </c>
      <c r="G74" s="61">
        <f t="shared" si="1"/>
        <v>1749.7199999999998</v>
      </c>
    </row>
    <row r="75" spans="1:7" ht="18.75" x14ac:dyDescent="0.3">
      <c r="A75" s="48" t="s">
        <v>40</v>
      </c>
      <c r="B75" s="67" t="s">
        <v>11</v>
      </c>
      <c r="C75" s="59">
        <v>132</v>
      </c>
      <c r="D75" s="59">
        <v>300</v>
      </c>
      <c r="E75" s="59">
        <f t="shared" si="0"/>
        <v>432</v>
      </c>
      <c r="F75" s="61">
        <v>49.5</v>
      </c>
      <c r="G75" s="61">
        <f t="shared" si="1"/>
        <v>21384</v>
      </c>
    </row>
    <row r="76" spans="1:7" ht="18.75" x14ac:dyDescent="0.3">
      <c r="A76" s="48" t="s">
        <v>54</v>
      </c>
      <c r="B76" s="67" t="s">
        <v>26</v>
      </c>
      <c r="C76" s="59">
        <v>96</v>
      </c>
      <c r="D76" s="59">
        <v>0</v>
      </c>
      <c r="E76" s="59">
        <f t="shared" si="0"/>
        <v>96</v>
      </c>
      <c r="F76" s="61">
        <v>0.88</v>
      </c>
      <c r="G76" s="61">
        <f t="shared" si="1"/>
        <v>84.48</v>
      </c>
    </row>
    <row r="77" spans="1:7" ht="18.75" x14ac:dyDescent="0.3">
      <c r="A77" s="48" t="s">
        <v>316</v>
      </c>
      <c r="B77" s="67" t="s">
        <v>317</v>
      </c>
      <c r="C77" s="59">
        <v>214</v>
      </c>
      <c r="D77" s="59">
        <v>0</v>
      </c>
      <c r="E77" s="59">
        <f t="shared" ref="E77:E138" si="2">(C77+D77)</f>
        <v>214</v>
      </c>
      <c r="F77" s="61">
        <v>15.84</v>
      </c>
      <c r="G77" s="61">
        <f t="shared" si="1"/>
        <v>3389.7599999999998</v>
      </c>
    </row>
    <row r="78" spans="1:7" ht="18.75" x14ac:dyDescent="0.3">
      <c r="A78" s="48" t="s">
        <v>10</v>
      </c>
      <c r="B78" s="67" t="s">
        <v>11</v>
      </c>
      <c r="C78" s="59">
        <v>116</v>
      </c>
      <c r="D78" s="59">
        <v>250</v>
      </c>
      <c r="E78" s="59">
        <f t="shared" si="2"/>
        <v>366</v>
      </c>
      <c r="F78" s="61">
        <v>12.32</v>
      </c>
      <c r="G78" s="61">
        <f t="shared" si="1"/>
        <v>4509.12</v>
      </c>
    </row>
    <row r="79" spans="1:7" ht="18.75" x14ac:dyDescent="0.3">
      <c r="A79" s="48" t="s">
        <v>223</v>
      </c>
      <c r="B79" s="67" t="s">
        <v>224</v>
      </c>
      <c r="C79" s="59">
        <v>8</v>
      </c>
      <c r="D79" s="59">
        <v>100</v>
      </c>
      <c r="E79" s="59">
        <f t="shared" si="2"/>
        <v>108</v>
      </c>
      <c r="F79" s="61">
        <v>9.9</v>
      </c>
      <c r="G79" s="61">
        <f t="shared" si="1"/>
        <v>1069.2</v>
      </c>
    </row>
    <row r="80" spans="1:7" ht="18.75" x14ac:dyDescent="0.3">
      <c r="A80" s="48" t="s">
        <v>438</v>
      </c>
      <c r="B80" s="67" t="s">
        <v>17</v>
      </c>
      <c r="C80" s="59">
        <v>44</v>
      </c>
      <c r="D80" s="59">
        <v>50</v>
      </c>
      <c r="E80" s="59">
        <f t="shared" si="2"/>
        <v>94</v>
      </c>
      <c r="F80" s="61">
        <v>30.8</v>
      </c>
      <c r="G80" s="61">
        <f t="shared" ref="G80:G148" si="3">E80*F80</f>
        <v>2895.2000000000003</v>
      </c>
    </row>
    <row r="81" spans="1:7" ht="18.75" x14ac:dyDescent="0.3">
      <c r="A81" s="48" t="s">
        <v>214</v>
      </c>
      <c r="B81" s="67" t="s">
        <v>11</v>
      </c>
      <c r="C81" s="59">
        <v>559</v>
      </c>
      <c r="D81" s="59">
        <v>1200</v>
      </c>
      <c r="E81" s="59">
        <f t="shared" si="2"/>
        <v>1759</v>
      </c>
      <c r="F81" s="61">
        <v>3.17</v>
      </c>
      <c r="G81" s="61">
        <f t="shared" si="3"/>
        <v>5576.03</v>
      </c>
    </row>
    <row r="82" spans="1:7" ht="18.75" x14ac:dyDescent="0.3">
      <c r="A82" s="48" t="s">
        <v>12</v>
      </c>
      <c r="B82" s="67" t="s">
        <v>11</v>
      </c>
      <c r="C82" s="59">
        <v>749</v>
      </c>
      <c r="D82" s="59">
        <v>1500</v>
      </c>
      <c r="E82" s="59">
        <f t="shared" si="2"/>
        <v>2249</v>
      </c>
      <c r="F82" s="61">
        <v>19.8</v>
      </c>
      <c r="G82" s="61">
        <f t="shared" si="3"/>
        <v>44530.200000000004</v>
      </c>
    </row>
    <row r="83" spans="1:7" ht="18.75" x14ac:dyDescent="0.3">
      <c r="A83" s="48" t="s">
        <v>79</v>
      </c>
      <c r="B83" s="67" t="s">
        <v>17</v>
      </c>
      <c r="C83" s="59">
        <v>120</v>
      </c>
      <c r="D83" s="59">
        <v>150</v>
      </c>
      <c r="E83" s="59">
        <f t="shared" si="2"/>
        <v>270</v>
      </c>
      <c r="F83" s="61">
        <v>27.5</v>
      </c>
      <c r="G83" s="61">
        <f t="shared" si="3"/>
        <v>7425</v>
      </c>
    </row>
    <row r="84" spans="1:7" ht="18.75" x14ac:dyDescent="0.3">
      <c r="A84" s="48" t="s">
        <v>66</v>
      </c>
      <c r="B84" s="67" t="s">
        <v>11</v>
      </c>
      <c r="C84" s="59">
        <v>346</v>
      </c>
      <c r="D84" s="59">
        <v>0</v>
      </c>
      <c r="E84" s="59">
        <f t="shared" si="2"/>
        <v>346</v>
      </c>
      <c r="F84" s="61">
        <v>26.4</v>
      </c>
      <c r="G84" s="61">
        <f t="shared" si="3"/>
        <v>9134.4</v>
      </c>
    </row>
    <row r="85" spans="1:7" ht="18.75" x14ac:dyDescent="0.3">
      <c r="A85" s="48" t="s">
        <v>442</v>
      </c>
      <c r="B85" s="67" t="s">
        <v>443</v>
      </c>
      <c r="C85" s="59">
        <v>0</v>
      </c>
      <c r="D85" s="59">
        <v>100</v>
      </c>
      <c r="E85" s="59">
        <f t="shared" si="2"/>
        <v>100</v>
      </c>
      <c r="F85" s="61">
        <v>3.58</v>
      </c>
      <c r="G85" s="61">
        <f t="shared" si="3"/>
        <v>358</v>
      </c>
    </row>
    <row r="86" spans="1:7" ht="18.75" x14ac:dyDescent="0.3">
      <c r="A86" s="48" t="s">
        <v>13</v>
      </c>
      <c r="B86" s="67" t="s">
        <v>11</v>
      </c>
      <c r="C86" s="59">
        <v>1471</v>
      </c>
      <c r="D86" s="59">
        <v>9900</v>
      </c>
      <c r="E86" s="59">
        <f t="shared" si="2"/>
        <v>11371</v>
      </c>
      <c r="F86" s="61">
        <v>1.63</v>
      </c>
      <c r="G86" s="61">
        <f t="shared" si="3"/>
        <v>18534.73</v>
      </c>
    </row>
    <row r="87" spans="1:7" ht="18.75" x14ac:dyDescent="0.3">
      <c r="A87" s="48" t="s">
        <v>199</v>
      </c>
      <c r="B87" s="67" t="s">
        <v>11</v>
      </c>
      <c r="C87" s="59">
        <v>142</v>
      </c>
      <c r="D87" s="59">
        <v>800</v>
      </c>
      <c r="E87" s="59">
        <f t="shared" si="2"/>
        <v>942</v>
      </c>
      <c r="F87" s="61">
        <v>5.34</v>
      </c>
      <c r="G87" s="61">
        <f t="shared" si="3"/>
        <v>5030.28</v>
      </c>
    </row>
    <row r="88" spans="1:7" ht="18.75" x14ac:dyDescent="0.3">
      <c r="A88" s="48" t="s">
        <v>55</v>
      </c>
      <c r="B88" s="67" t="s">
        <v>11</v>
      </c>
      <c r="C88" s="59">
        <v>100</v>
      </c>
      <c r="D88" s="59">
        <v>200</v>
      </c>
      <c r="E88" s="59">
        <f t="shared" si="2"/>
        <v>300</v>
      </c>
      <c r="F88" s="61">
        <v>27.5</v>
      </c>
      <c r="G88" s="61">
        <f t="shared" si="3"/>
        <v>8250</v>
      </c>
    </row>
    <row r="89" spans="1:7" ht="18.75" x14ac:dyDescent="0.3">
      <c r="A89" s="48" t="s">
        <v>349</v>
      </c>
      <c r="B89" s="67" t="s">
        <v>29</v>
      </c>
      <c r="C89" s="59">
        <v>44</v>
      </c>
      <c r="D89" s="59">
        <v>0</v>
      </c>
      <c r="E89" s="59">
        <f t="shared" si="2"/>
        <v>44</v>
      </c>
      <c r="F89" s="61">
        <v>2.75</v>
      </c>
      <c r="G89" s="61">
        <f t="shared" si="3"/>
        <v>121</v>
      </c>
    </row>
    <row r="90" spans="1:7" ht="18.75" x14ac:dyDescent="0.3">
      <c r="A90" s="48" t="s">
        <v>56</v>
      </c>
      <c r="B90" s="67" t="s">
        <v>11</v>
      </c>
      <c r="C90" s="59">
        <v>12</v>
      </c>
      <c r="D90" s="59">
        <v>20</v>
      </c>
      <c r="E90" s="59">
        <f t="shared" si="2"/>
        <v>32</v>
      </c>
      <c r="F90" s="61">
        <v>27.4</v>
      </c>
      <c r="G90" s="61">
        <f t="shared" si="3"/>
        <v>876.8</v>
      </c>
    </row>
    <row r="91" spans="1:7" ht="18.75" x14ac:dyDescent="0.3">
      <c r="A91" s="48" t="s">
        <v>58</v>
      </c>
      <c r="B91" s="67" t="s">
        <v>26</v>
      </c>
      <c r="C91" s="59">
        <v>288</v>
      </c>
      <c r="D91" s="59">
        <v>200</v>
      </c>
      <c r="E91" s="59">
        <f t="shared" si="2"/>
        <v>488</v>
      </c>
      <c r="F91" s="61">
        <v>0.4</v>
      </c>
      <c r="G91" s="61">
        <f t="shared" si="3"/>
        <v>195.20000000000002</v>
      </c>
    </row>
    <row r="92" spans="1:7" ht="18.75" x14ac:dyDescent="0.3">
      <c r="A92" s="48" t="s">
        <v>57</v>
      </c>
      <c r="B92" s="67" t="s">
        <v>26</v>
      </c>
      <c r="C92" s="59">
        <v>305</v>
      </c>
      <c r="D92" s="59">
        <v>100</v>
      </c>
      <c r="E92" s="59">
        <f t="shared" si="2"/>
        <v>405</v>
      </c>
      <c r="F92" s="61">
        <v>0.36</v>
      </c>
      <c r="G92" s="61">
        <f t="shared" si="3"/>
        <v>145.79999999999998</v>
      </c>
    </row>
    <row r="93" spans="1:7" ht="18.75" x14ac:dyDescent="0.3">
      <c r="A93" s="48" t="s">
        <v>360</v>
      </c>
      <c r="B93" s="67" t="s">
        <v>11</v>
      </c>
      <c r="C93" s="59">
        <v>45</v>
      </c>
      <c r="D93" s="59">
        <v>0</v>
      </c>
      <c r="E93" s="59">
        <f t="shared" si="2"/>
        <v>45</v>
      </c>
      <c r="F93" s="61">
        <v>148.47999999999999</v>
      </c>
      <c r="G93" s="61">
        <f t="shared" si="3"/>
        <v>6681.5999999999995</v>
      </c>
    </row>
    <row r="94" spans="1:7" ht="18.75" x14ac:dyDescent="0.3">
      <c r="A94" s="48" t="s">
        <v>80</v>
      </c>
      <c r="B94" s="67" t="s">
        <v>11</v>
      </c>
      <c r="C94" s="59">
        <v>33</v>
      </c>
      <c r="D94" s="59">
        <v>20</v>
      </c>
      <c r="E94" s="59">
        <f t="shared" si="2"/>
        <v>53</v>
      </c>
      <c r="F94" s="69">
        <v>122.73</v>
      </c>
      <c r="G94" s="61">
        <f t="shared" si="3"/>
        <v>6504.6900000000005</v>
      </c>
    </row>
    <row r="95" spans="1:7" ht="18.75" x14ac:dyDescent="0.3">
      <c r="A95" s="48" t="s">
        <v>14</v>
      </c>
      <c r="B95" s="67" t="s">
        <v>11</v>
      </c>
      <c r="C95" s="59">
        <v>323</v>
      </c>
      <c r="D95" s="59">
        <v>900</v>
      </c>
      <c r="E95" s="59">
        <f t="shared" si="2"/>
        <v>1223</v>
      </c>
      <c r="F95" s="61">
        <v>26.66</v>
      </c>
      <c r="G95" s="61">
        <f t="shared" si="3"/>
        <v>32605.18</v>
      </c>
    </row>
    <row r="96" spans="1:7" ht="18.75" x14ac:dyDescent="0.3">
      <c r="A96" s="48" t="s">
        <v>418</v>
      </c>
      <c r="B96" s="67" t="s">
        <v>11</v>
      </c>
      <c r="C96" s="59">
        <v>0</v>
      </c>
      <c r="D96" s="59">
        <v>2</v>
      </c>
      <c r="E96" s="59">
        <f t="shared" si="2"/>
        <v>2</v>
      </c>
      <c r="F96" s="61">
        <v>130.16999999999999</v>
      </c>
      <c r="G96" s="61">
        <f t="shared" si="3"/>
        <v>260.33999999999997</v>
      </c>
    </row>
    <row r="97" spans="1:7" ht="18.75" x14ac:dyDescent="0.3">
      <c r="A97" s="48" t="s">
        <v>259</v>
      </c>
      <c r="B97" s="67" t="s">
        <v>11</v>
      </c>
      <c r="C97" s="59">
        <v>231</v>
      </c>
      <c r="D97" s="59">
        <v>0</v>
      </c>
      <c r="E97" s="59">
        <f>(C97+D97)</f>
        <v>231</v>
      </c>
      <c r="F97" s="61">
        <v>30.8</v>
      </c>
      <c r="G97" s="61">
        <f t="shared" si="3"/>
        <v>7114.8</v>
      </c>
    </row>
    <row r="98" spans="1:7" ht="18.75" x14ac:dyDescent="0.3">
      <c r="A98" s="48" t="s">
        <v>336</v>
      </c>
      <c r="B98" s="67" t="s">
        <v>11</v>
      </c>
      <c r="C98" s="59">
        <v>127</v>
      </c>
      <c r="D98" s="59">
        <v>0</v>
      </c>
      <c r="E98" s="59">
        <f>(C98+D98)</f>
        <v>127</v>
      </c>
      <c r="F98" s="61">
        <v>246.4</v>
      </c>
      <c r="G98" s="61">
        <f t="shared" si="3"/>
        <v>31292.799999999999</v>
      </c>
    </row>
    <row r="99" spans="1:7" ht="18.75" x14ac:dyDescent="0.3">
      <c r="A99" s="48" t="s">
        <v>362</v>
      </c>
      <c r="B99" s="67" t="s">
        <v>11</v>
      </c>
      <c r="C99" s="59">
        <v>199</v>
      </c>
      <c r="D99" s="59">
        <v>0</v>
      </c>
      <c r="E99" s="59">
        <f t="shared" si="2"/>
        <v>199</v>
      </c>
      <c r="F99" s="61">
        <v>33</v>
      </c>
      <c r="G99" s="61">
        <f t="shared" si="3"/>
        <v>6567</v>
      </c>
    </row>
    <row r="100" spans="1:7" ht="18.75" x14ac:dyDescent="0.3">
      <c r="A100" s="48" t="s">
        <v>296</v>
      </c>
      <c r="B100" s="67" t="s">
        <v>11</v>
      </c>
      <c r="C100" s="59">
        <v>248</v>
      </c>
      <c r="D100" s="59">
        <v>600</v>
      </c>
      <c r="E100" s="59">
        <f t="shared" si="2"/>
        <v>848</v>
      </c>
      <c r="F100" s="61">
        <v>13.2</v>
      </c>
      <c r="G100" s="61">
        <f t="shared" si="3"/>
        <v>11193.599999999999</v>
      </c>
    </row>
    <row r="101" spans="1:7" ht="18.75" x14ac:dyDescent="0.3">
      <c r="A101" s="48" t="s">
        <v>41</v>
      </c>
      <c r="B101" s="67" t="s">
        <v>29</v>
      </c>
      <c r="C101" s="59">
        <v>2</v>
      </c>
      <c r="D101" s="59">
        <v>17</v>
      </c>
      <c r="E101" s="59">
        <f t="shared" si="2"/>
        <v>19</v>
      </c>
      <c r="F101" s="61">
        <v>8.69</v>
      </c>
      <c r="G101" s="61">
        <f t="shared" si="3"/>
        <v>165.10999999999999</v>
      </c>
    </row>
    <row r="102" spans="1:7" ht="18.75" x14ac:dyDescent="0.3">
      <c r="A102" s="48" t="s">
        <v>327</v>
      </c>
      <c r="B102" s="67" t="s">
        <v>232</v>
      </c>
      <c r="C102" s="59">
        <v>20</v>
      </c>
      <c r="D102" s="59">
        <v>0</v>
      </c>
      <c r="E102" s="59">
        <f t="shared" si="2"/>
        <v>20</v>
      </c>
      <c r="F102" s="61">
        <v>660</v>
      </c>
      <c r="G102" s="61">
        <f t="shared" si="3"/>
        <v>13200</v>
      </c>
    </row>
    <row r="103" spans="1:7" ht="18.75" x14ac:dyDescent="0.3">
      <c r="A103" s="48" t="s">
        <v>465</v>
      </c>
      <c r="B103" s="67" t="s">
        <v>466</v>
      </c>
      <c r="C103" s="59">
        <v>3</v>
      </c>
      <c r="D103" s="59">
        <v>3</v>
      </c>
      <c r="E103" s="59">
        <f t="shared" si="2"/>
        <v>6</v>
      </c>
      <c r="F103" s="61">
        <v>719.8</v>
      </c>
      <c r="G103" s="61">
        <f t="shared" si="3"/>
        <v>4318.7999999999993</v>
      </c>
    </row>
    <row r="104" spans="1:7" ht="18.75" x14ac:dyDescent="0.3">
      <c r="A104" s="48" t="s">
        <v>357</v>
      </c>
      <c r="B104" s="67" t="s">
        <v>232</v>
      </c>
      <c r="C104" s="59">
        <v>27</v>
      </c>
      <c r="D104" s="59">
        <v>0</v>
      </c>
      <c r="E104" s="59">
        <f t="shared" si="2"/>
        <v>27</v>
      </c>
      <c r="F104" s="61">
        <v>132</v>
      </c>
      <c r="G104" s="61">
        <f t="shared" si="3"/>
        <v>3564</v>
      </c>
    </row>
    <row r="105" spans="1:7" ht="18.75" x14ac:dyDescent="0.3">
      <c r="A105" s="48" t="s">
        <v>59</v>
      </c>
      <c r="B105" s="67" t="s">
        <v>11</v>
      </c>
      <c r="C105" s="59">
        <v>256</v>
      </c>
      <c r="D105" s="59">
        <v>0</v>
      </c>
      <c r="E105" s="59">
        <f t="shared" si="2"/>
        <v>256</v>
      </c>
      <c r="F105" s="61">
        <v>1.71</v>
      </c>
      <c r="G105" s="61">
        <f t="shared" si="3"/>
        <v>437.76</v>
      </c>
    </row>
    <row r="106" spans="1:7" ht="18.75" x14ac:dyDescent="0.3">
      <c r="A106" s="48" t="s">
        <v>42</v>
      </c>
      <c r="B106" s="67" t="s">
        <v>11</v>
      </c>
      <c r="C106" s="59">
        <v>310</v>
      </c>
      <c r="D106" s="59">
        <v>400</v>
      </c>
      <c r="E106" s="59">
        <f t="shared" si="2"/>
        <v>710</v>
      </c>
      <c r="F106" s="61">
        <v>2.41</v>
      </c>
      <c r="G106" s="61">
        <f t="shared" si="3"/>
        <v>1711.1000000000001</v>
      </c>
    </row>
    <row r="107" spans="1:7" ht="18.75" x14ac:dyDescent="0.3">
      <c r="A107" s="48" t="s">
        <v>392</v>
      </c>
      <c r="B107" s="67" t="s">
        <v>11</v>
      </c>
      <c r="C107" s="59">
        <v>0</v>
      </c>
      <c r="D107" s="59">
        <v>200</v>
      </c>
      <c r="E107" s="59">
        <f t="shared" si="2"/>
        <v>200</v>
      </c>
      <c r="F107" s="61">
        <v>14.85</v>
      </c>
      <c r="G107" s="61">
        <f t="shared" si="3"/>
        <v>2970</v>
      </c>
    </row>
    <row r="108" spans="1:7" ht="18.75" x14ac:dyDescent="0.3">
      <c r="A108" s="48" t="s">
        <v>417</v>
      </c>
      <c r="B108" s="67" t="s">
        <v>85</v>
      </c>
      <c r="C108" s="59">
        <v>0</v>
      </c>
      <c r="D108" s="70">
        <v>103</v>
      </c>
      <c r="E108" s="59">
        <f t="shared" si="2"/>
        <v>103</v>
      </c>
      <c r="F108" s="61">
        <v>17.600000000000001</v>
      </c>
      <c r="G108" s="61">
        <f t="shared" si="3"/>
        <v>1812.8000000000002</v>
      </c>
    </row>
    <row r="109" spans="1:7" ht="18.75" x14ac:dyDescent="0.3">
      <c r="A109" s="48" t="s">
        <v>15</v>
      </c>
      <c r="B109" s="67" t="s">
        <v>11</v>
      </c>
      <c r="C109" s="59">
        <v>165</v>
      </c>
      <c r="D109" s="59">
        <v>100</v>
      </c>
      <c r="E109" s="59">
        <f t="shared" si="2"/>
        <v>265</v>
      </c>
      <c r="F109" s="61">
        <v>28.82</v>
      </c>
      <c r="G109" s="61">
        <f t="shared" si="3"/>
        <v>7637.3</v>
      </c>
    </row>
    <row r="110" spans="1:7" ht="18.75" x14ac:dyDescent="0.3">
      <c r="A110" s="48" t="s">
        <v>306</v>
      </c>
      <c r="B110" s="67" t="s">
        <v>68</v>
      </c>
      <c r="C110" s="59">
        <v>6</v>
      </c>
      <c r="D110" s="59">
        <v>6</v>
      </c>
      <c r="E110" s="59">
        <f t="shared" si="2"/>
        <v>12</v>
      </c>
      <c r="F110" s="61">
        <v>1207.5</v>
      </c>
      <c r="G110" s="61">
        <f t="shared" si="3"/>
        <v>14490</v>
      </c>
    </row>
    <row r="111" spans="1:7" ht="18.75" x14ac:dyDescent="0.3">
      <c r="A111" s="48" t="s">
        <v>297</v>
      </c>
      <c r="B111" s="67" t="s">
        <v>68</v>
      </c>
      <c r="C111" s="59">
        <v>2</v>
      </c>
      <c r="D111" s="59">
        <v>5</v>
      </c>
      <c r="E111" s="59">
        <f t="shared" si="2"/>
        <v>7</v>
      </c>
      <c r="F111" s="61">
        <v>2765</v>
      </c>
      <c r="G111" s="61">
        <f t="shared" si="3"/>
        <v>19355</v>
      </c>
    </row>
    <row r="112" spans="1:7" ht="18.75" x14ac:dyDescent="0.3">
      <c r="A112" s="48" t="s">
        <v>237</v>
      </c>
      <c r="B112" s="67" t="s">
        <v>222</v>
      </c>
      <c r="C112" s="59">
        <v>85</v>
      </c>
      <c r="D112" s="59">
        <v>0</v>
      </c>
      <c r="E112" s="59">
        <f t="shared" si="2"/>
        <v>85</v>
      </c>
      <c r="F112" s="61">
        <v>105</v>
      </c>
      <c r="G112" s="61">
        <f t="shared" si="3"/>
        <v>8925</v>
      </c>
    </row>
    <row r="113" spans="1:7" ht="18.75" x14ac:dyDescent="0.3">
      <c r="A113" s="48" t="s">
        <v>82</v>
      </c>
      <c r="B113" s="67" t="s">
        <v>17</v>
      </c>
      <c r="C113" s="59">
        <v>1</v>
      </c>
      <c r="D113" s="59">
        <v>0</v>
      </c>
      <c r="E113" s="59">
        <f t="shared" si="2"/>
        <v>1</v>
      </c>
      <c r="F113" s="61">
        <v>195.73</v>
      </c>
      <c r="G113" s="61">
        <f t="shared" si="3"/>
        <v>195.73</v>
      </c>
    </row>
    <row r="114" spans="1:7" ht="18.75" x14ac:dyDescent="0.3">
      <c r="A114" s="48" t="s">
        <v>320</v>
      </c>
      <c r="B114" s="67" t="s">
        <v>11</v>
      </c>
      <c r="C114" s="59">
        <v>228</v>
      </c>
      <c r="D114" s="59">
        <v>250</v>
      </c>
      <c r="E114" s="59">
        <f t="shared" si="2"/>
        <v>478</v>
      </c>
      <c r="F114" s="61">
        <v>31.9</v>
      </c>
      <c r="G114" s="61">
        <f t="shared" si="3"/>
        <v>15248.199999999999</v>
      </c>
    </row>
    <row r="115" spans="1:7" ht="18.75" x14ac:dyDescent="0.3">
      <c r="A115" s="48" t="s">
        <v>251</v>
      </c>
      <c r="B115" s="67" t="s">
        <v>26</v>
      </c>
      <c r="C115" s="59">
        <v>70</v>
      </c>
      <c r="D115" s="59">
        <v>0</v>
      </c>
      <c r="E115" s="59">
        <f t="shared" si="2"/>
        <v>70</v>
      </c>
      <c r="F115" s="61">
        <v>1.02</v>
      </c>
      <c r="G115" s="61">
        <f t="shared" si="3"/>
        <v>71.400000000000006</v>
      </c>
    </row>
    <row r="116" spans="1:7" ht="18.75" x14ac:dyDescent="0.3">
      <c r="A116" s="48" t="s">
        <v>265</v>
      </c>
      <c r="B116" s="67" t="s">
        <v>26</v>
      </c>
      <c r="C116" s="59">
        <v>10</v>
      </c>
      <c r="D116" s="59">
        <v>0</v>
      </c>
      <c r="E116" s="59">
        <f t="shared" si="2"/>
        <v>10</v>
      </c>
      <c r="F116" s="61">
        <v>0.66</v>
      </c>
      <c r="G116" s="61">
        <f t="shared" si="3"/>
        <v>6.6000000000000005</v>
      </c>
    </row>
    <row r="117" spans="1:7" ht="18.75" x14ac:dyDescent="0.3">
      <c r="A117" s="48" t="s">
        <v>16</v>
      </c>
      <c r="B117" s="67" t="s">
        <v>17</v>
      </c>
      <c r="C117" s="59">
        <v>745</v>
      </c>
      <c r="D117" s="59">
        <v>2350</v>
      </c>
      <c r="E117" s="59">
        <f t="shared" si="2"/>
        <v>3095</v>
      </c>
      <c r="F117" s="61">
        <v>9.57</v>
      </c>
      <c r="G117" s="61">
        <f t="shared" si="3"/>
        <v>29619.15</v>
      </c>
    </row>
    <row r="118" spans="1:7" ht="18.75" x14ac:dyDescent="0.3">
      <c r="A118" s="48" t="s">
        <v>18</v>
      </c>
      <c r="B118" s="67" t="s">
        <v>11</v>
      </c>
      <c r="C118" s="59">
        <v>98</v>
      </c>
      <c r="D118" s="59">
        <v>100</v>
      </c>
      <c r="E118" s="59">
        <f t="shared" si="2"/>
        <v>198</v>
      </c>
      <c r="F118" s="61">
        <v>22</v>
      </c>
      <c r="G118" s="61">
        <f t="shared" si="3"/>
        <v>4356</v>
      </c>
    </row>
    <row r="119" spans="1:7" ht="18.75" x14ac:dyDescent="0.3">
      <c r="A119" s="48" t="s">
        <v>300</v>
      </c>
      <c r="B119" s="67" t="s">
        <v>11</v>
      </c>
      <c r="C119" s="59">
        <v>150</v>
      </c>
      <c r="D119" s="59">
        <v>250</v>
      </c>
      <c r="E119" s="59">
        <f t="shared" si="2"/>
        <v>400</v>
      </c>
      <c r="F119" s="61">
        <v>22</v>
      </c>
      <c r="G119" s="61">
        <f t="shared" si="3"/>
        <v>8800</v>
      </c>
    </row>
    <row r="120" spans="1:7" ht="18.75" x14ac:dyDescent="0.3">
      <c r="A120" s="48" t="s">
        <v>281</v>
      </c>
      <c r="B120" s="67" t="s">
        <v>26</v>
      </c>
      <c r="C120" s="59">
        <v>80</v>
      </c>
      <c r="D120" s="59">
        <v>300</v>
      </c>
      <c r="E120" s="59">
        <f t="shared" si="2"/>
        <v>380</v>
      </c>
      <c r="F120" s="61">
        <v>0.59</v>
      </c>
      <c r="G120" s="61">
        <f t="shared" si="3"/>
        <v>224.2</v>
      </c>
    </row>
    <row r="121" spans="1:7" ht="18.75" x14ac:dyDescent="0.3">
      <c r="A121" s="48" t="s">
        <v>254</v>
      </c>
      <c r="B121" s="67" t="s">
        <v>30</v>
      </c>
      <c r="C121" s="59">
        <v>2</v>
      </c>
      <c r="D121" s="59">
        <v>0</v>
      </c>
      <c r="E121" s="59">
        <f t="shared" si="2"/>
        <v>2</v>
      </c>
      <c r="F121" s="61">
        <v>49.5</v>
      </c>
      <c r="G121" s="61">
        <f t="shared" si="3"/>
        <v>99</v>
      </c>
    </row>
    <row r="122" spans="1:7" ht="18.75" x14ac:dyDescent="0.3">
      <c r="A122" s="48" t="s">
        <v>388</v>
      </c>
      <c r="B122" s="67" t="s">
        <v>232</v>
      </c>
      <c r="C122" s="59">
        <v>40</v>
      </c>
      <c r="D122" s="59">
        <v>37</v>
      </c>
      <c r="E122" s="59">
        <f t="shared" si="2"/>
        <v>77</v>
      </c>
      <c r="F122" s="61">
        <v>302.5</v>
      </c>
      <c r="G122" s="61">
        <f t="shared" si="3"/>
        <v>23292.5</v>
      </c>
    </row>
    <row r="123" spans="1:7" ht="18.75" x14ac:dyDescent="0.3">
      <c r="A123" s="48" t="s">
        <v>307</v>
      </c>
      <c r="B123" s="67" t="s">
        <v>11</v>
      </c>
      <c r="C123" s="59">
        <v>3</v>
      </c>
      <c r="D123" s="59">
        <v>10</v>
      </c>
      <c r="E123" s="59">
        <f t="shared" si="2"/>
        <v>13</v>
      </c>
      <c r="F123" s="61">
        <v>687.5</v>
      </c>
      <c r="G123" s="61">
        <f t="shared" si="3"/>
        <v>8937.5</v>
      </c>
    </row>
    <row r="124" spans="1:7" ht="18.75" x14ac:dyDescent="0.3">
      <c r="A124" s="48" t="s">
        <v>19</v>
      </c>
      <c r="B124" s="67" t="s">
        <v>17</v>
      </c>
      <c r="C124" s="59">
        <v>0</v>
      </c>
      <c r="D124" s="59">
        <v>16</v>
      </c>
      <c r="E124" s="59">
        <f t="shared" si="2"/>
        <v>16</v>
      </c>
      <c r="F124" s="61">
        <v>187.14</v>
      </c>
      <c r="G124" s="61">
        <f t="shared" si="3"/>
        <v>2994.24</v>
      </c>
    </row>
    <row r="125" spans="1:7" ht="18.75" x14ac:dyDescent="0.3">
      <c r="A125" s="48" t="s">
        <v>21</v>
      </c>
      <c r="B125" s="67" t="s">
        <v>17</v>
      </c>
      <c r="C125" s="59">
        <v>0</v>
      </c>
      <c r="D125" s="59">
        <v>15</v>
      </c>
      <c r="E125" s="59">
        <f t="shared" si="2"/>
        <v>15</v>
      </c>
      <c r="F125" s="61">
        <v>187.14</v>
      </c>
      <c r="G125" s="61">
        <f t="shared" si="3"/>
        <v>2807.1</v>
      </c>
    </row>
    <row r="126" spans="1:7" ht="18.75" x14ac:dyDescent="0.3">
      <c r="A126" s="48" t="s">
        <v>20</v>
      </c>
      <c r="B126" s="67" t="s">
        <v>17</v>
      </c>
      <c r="C126" s="59">
        <v>1</v>
      </c>
      <c r="D126" s="59">
        <v>12</v>
      </c>
      <c r="E126" s="59">
        <f t="shared" si="2"/>
        <v>13</v>
      </c>
      <c r="F126" s="61">
        <v>440</v>
      </c>
      <c r="G126" s="61">
        <f t="shared" si="3"/>
        <v>5720</v>
      </c>
    </row>
    <row r="127" spans="1:7" ht="18.75" x14ac:dyDescent="0.3">
      <c r="A127" s="48" t="s">
        <v>359</v>
      </c>
      <c r="B127" s="67" t="s">
        <v>17</v>
      </c>
      <c r="C127" s="59"/>
      <c r="D127" s="59">
        <v>0</v>
      </c>
      <c r="E127" s="59">
        <f t="shared" si="2"/>
        <v>0</v>
      </c>
      <c r="F127" s="61">
        <v>112.803</v>
      </c>
      <c r="G127" s="61">
        <f t="shared" si="3"/>
        <v>0</v>
      </c>
    </row>
    <row r="128" spans="1:7" ht="18.75" x14ac:dyDescent="0.3">
      <c r="A128" s="48" t="s">
        <v>22</v>
      </c>
      <c r="B128" s="67" t="s">
        <v>11</v>
      </c>
      <c r="C128" s="59">
        <v>758</v>
      </c>
      <c r="D128" s="59">
        <v>1500</v>
      </c>
      <c r="E128" s="59">
        <f t="shared" si="2"/>
        <v>2258</v>
      </c>
      <c r="F128" s="61">
        <v>6.16</v>
      </c>
      <c r="G128" s="61">
        <f t="shared" si="3"/>
        <v>13909.28</v>
      </c>
    </row>
    <row r="129" spans="1:7" ht="18.75" x14ac:dyDescent="0.3">
      <c r="A129" s="48" t="s">
        <v>87</v>
      </c>
      <c r="B129" s="67" t="s">
        <v>11</v>
      </c>
      <c r="C129" s="59">
        <v>630</v>
      </c>
      <c r="D129" s="59">
        <v>800</v>
      </c>
      <c r="E129" s="59">
        <f t="shared" si="2"/>
        <v>1430</v>
      </c>
      <c r="F129" s="61">
        <v>8.25</v>
      </c>
      <c r="G129" s="61">
        <f t="shared" si="3"/>
        <v>11797.5</v>
      </c>
    </row>
    <row r="130" spans="1:7" ht="18.75" x14ac:dyDescent="0.3">
      <c r="A130" s="48" t="s">
        <v>416</v>
      </c>
      <c r="B130" s="67" t="s">
        <v>85</v>
      </c>
      <c r="C130" s="59">
        <v>0</v>
      </c>
      <c r="D130" s="59">
        <v>0</v>
      </c>
      <c r="E130" s="59">
        <f t="shared" si="2"/>
        <v>0</v>
      </c>
      <c r="F130" s="61">
        <v>218.9</v>
      </c>
      <c r="G130" s="61">
        <f t="shared" si="3"/>
        <v>0</v>
      </c>
    </row>
    <row r="131" spans="1:7" ht="18.75" x14ac:dyDescent="0.3">
      <c r="A131" s="48" t="s">
        <v>415</v>
      </c>
      <c r="B131" s="67" t="s">
        <v>11</v>
      </c>
      <c r="C131" s="59">
        <v>10</v>
      </c>
      <c r="D131" s="59">
        <v>125</v>
      </c>
      <c r="E131" s="59">
        <f t="shared" si="2"/>
        <v>135</v>
      </c>
      <c r="F131" s="61">
        <v>552</v>
      </c>
      <c r="G131" s="61">
        <f t="shared" si="3"/>
        <v>74520</v>
      </c>
    </row>
    <row r="132" spans="1:7" ht="18.75" x14ac:dyDescent="0.3">
      <c r="A132" s="48" t="s">
        <v>370</v>
      </c>
      <c r="B132" s="67" t="s">
        <v>369</v>
      </c>
      <c r="C132" s="59">
        <v>7</v>
      </c>
      <c r="D132" s="59">
        <v>60</v>
      </c>
      <c r="E132" s="59">
        <f t="shared" si="2"/>
        <v>67</v>
      </c>
      <c r="F132" s="61">
        <v>27.43</v>
      </c>
      <c r="G132" s="61">
        <f t="shared" si="3"/>
        <v>1837.81</v>
      </c>
    </row>
    <row r="133" spans="1:7" ht="18.75" x14ac:dyDescent="0.3">
      <c r="A133" s="48" t="s">
        <v>43</v>
      </c>
      <c r="B133" s="67" t="s">
        <v>26</v>
      </c>
      <c r="C133" s="59">
        <v>70</v>
      </c>
      <c r="D133" s="59">
        <v>100</v>
      </c>
      <c r="E133" s="59">
        <f t="shared" si="2"/>
        <v>170</v>
      </c>
      <c r="F133" s="61">
        <v>2.3199999999999998</v>
      </c>
      <c r="G133" s="61">
        <f t="shared" si="3"/>
        <v>394.4</v>
      </c>
    </row>
    <row r="134" spans="1:7" ht="18.75" x14ac:dyDescent="0.3">
      <c r="A134" s="48" t="s">
        <v>428</v>
      </c>
      <c r="B134" s="67" t="s">
        <v>11</v>
      </c>
      <c r="C134" s="59">
        <v>36</v>
      </c>
      <c r="D134" s="59">
        <v>60</v>
      </c>
      <c r="E134" s="59">
        <f t="shared" si="2"/>
        <v>96</v>
      </c>
      <c r="F134" s="61">
        <v>785</v>
      </c>
      <c r="G134" s="61">
        <f t="shared" si="3"/>
        <v>75360</v>
      </c>
    </row>
    <row r="135" spans="1:7" ht="18.75" x14ac:dyDescent="0.3">
      <c r="A135" s="48" t="s">
        <v>261</v>
      </c>
      <c r="B135" s="67" t="s">
        <v>17</v>
      </c>
      <c r="C135" s="59">
        <v>13</v>
      </c>
      <c r="D135" s="59">
        <v>10</v>
      </c>
      <c r="E135" s="59">
        <f t="shared" si="2"/>
        <v>23</v>
      </c>
      <c r="F135" s="61">
        <v>110</v>
      </c>
      <c r="G135" s="61">
        <f t="shared" si="3"/>
        <v>2530</v>
      </c>
    </row>
    <row r="136" spans="1:7" ht="18.75" x14ac:dyDescent="0.3">
      <c r="A136" s="48" t="s">
        <v>262</v>
      </c>
      <c r="B136" s="71" t="s">
        <v>17</v>
      </c>
      <c r="C136" s="59">
        <v>54</v>
      </c>
      <c r="D136" s="59">
        <v>106</v>
      </c>
      <c r="E136" s="59">
        <f t="shared" si="2"/>
        <v>160</v>
      </c>
      <c r="F136" s="61">
        <v>27.5</v>
      </c>
      <c r="G136" s="61">
        <f t="shared" si="3"/>
        <v>4400</v>
      </c>
    </row>
    <row r="137" spans="1:7" ht="18.75" x14ac:dyDescent="0.3">
      <c r="A137" s="48" t="s">
        <v>368</v>
      </c>
      <c r="B137" s="67" t="s">
        <v>26</v>
      </c>
      <c r="C137" s="59">
        <v>0</v>
      </c>
      <c r="D137" s="59">
        <v>0</v>
      </c>
      <c r="E137" s="59">
        <f t="shared" si="2"/>
        <v>0</v>
      </c>
      <c r="F137" s="61">
        <v>0.36</v>
      </c>
      <c r="G137" s="61">
        <f t="shared" si="3"/>
        <v>0</v>
      </c>
    </row>
    <row r="138" spans="1:7" ht="18.75" x14ac:dyDescent="0.3">
      <c r="A138" s="48" t="s">
        <v>445</v>
      </c>
      <c r="B138" s="67" t="s">
        <v>26</v>
      </c>
      <c r="C138" s="59">
        <v>0</v>
      </c>
      <c r="D138" s="59">
        <v>0</v>
      </c>
      <c r="E138" s="59">
        <f t="shared" si="2"/>
        <v>0</v>
      </c>
      <c r="F138" s="61">
        <v>1.28</v>
      </c>
      <c r="G138" s="61">
        <f t="shared" si="3"/>
        <v>0</v>
      </c>
    </row>
    <row r="139" spans="1:7" ht="18.75" x14ac:dyDescent="0.3">
      <c r="A139" s="48" t="s">
        <v>407</v>
      </c>
      <c r="B139" s="67" t="s">
        <v>276</v>
      </c>
      <c r="C139" s="59">
        <v>55</v>
      </c>
      <c r="D139" s="59">
        <v>253</v>
      </c>
      <c r="E139" s="59">
        <f t="shared" ref="E139:E196" si="4">(C139+D139)</f>
        <v>308</v>
      </c>
      <c r="F139" s="61">
        <v>46.2</v>
      </c>
      <c r="G139" s="61">
        <f t="shared" si="3"/>
        <v>14229.6</v>
      </c>
    </row>
    <row r="140" spans="1:7" ht="18.75" x14ac:dyDescent="0.3">
      <c r="A140" s="48" t="s">
        <v>404</v>
      </c>
      <c r="B140" s="67" t="s">
        <v>39</v>
      </c>
      <c r="C140" s="59">
        <v>0</v>
      </c>
      <c r="D140" s="59">
        <v>4</v>
      </c>
      <c r="E140" s="59">
        <f t="shared" si="4"/>
        <v>4</v>
      </c>
      <c r="F140" s="61">
        <v>108</v>
      </c>
      <c r="G140" s="61">
        <f t="shared" si="3"/>
        <v>432</v>
      </c>
    </row>
    <row r="141" spans="1:7" ht="18.75" x14ac:dyDescent="0.3">
      <c r="A141" s="48" t="s">
        <v>83</v>
      </c>
      <c r="B141" s="67" t="s">
        <v>30</v>
      </c>
      <c r="C141" s="59">
        <v>9</v>
      </c>
      <c r="D141" s="59">
        <v>12</v>
      </c>
      <c r="E141" s="59">
        <f t="shared" si="4"/>
        <v>21</v>
      </c>
      <c r="F141" s="61">
        <v>198</v>
      </c>
      <c r="G141" s="61">
        <f t="shared" si="3"/>
        <v>4158</v>
      </c>
    </row>
    <row r="142" spans="1:7" ht="18.75" x14ac:dyDescent="0.3">
      <c r="A142" s="48" t="s">
        <v>280</v>
      </c>
      <c r="B142" s="67" t="s">
        <v>17</v>
      </c>
      <c r="C142" s="59">
        <v>11</v>
      </c>
      <c r="D142" s="59">
        <v>0</v>
      </c>
      <c r="E142" s="59">
        <f t="shared" si="4"/>
        <v>11</v>
      </c>
      <c r="F142" s="61">
        <v>119.48</v>
      </c>
      <c r="G142" s="61">
        <f t="shared" si="3"/>
        <v>1314.28</v>
      </c>
    </row>
    <row r="143" spans="1:7" ht="18.75" x14ac:dyDescent="0.3">
      <c r="A143" s="48" t="s">
        <v>64</v>
      </c>
      <c r="B143" s="67" t="s">
        <v>26</v>
      </c>
      <c r="C143" s="59">
        <v>60</v>
      </c>
      <c r="D143" s="59">
        <v>0</v>
      </c>
      <c r="E143" s="59">
        <f t="shared" si="4"/>
        <v>60</v>
      </c>
      <c r="F143" s="61">
        <v>0.42</v>
      </c>
      <c r="G143" s="61">
        <f t="shared" si="3"/>
        <v>25.2</v>
      </c>
    </row>
    <row r="144" spans="1:7" ht="18.75" x14ac:dyDescent="0.3">
      <c r="A144" s="48" t="s">
        <v>446</v>
      </c>
      <c r="B144" s="67" t="s">
        <v>26</v>
      </c>
      <c r="C144" s="59">
        <v>0</v>
      </c>
      <c r="D144" s="59">
        <v>100</v>
      </c>
      <c r="E144" s="59">
        <f t="shared" si="4"/>
        <v>100</v>
      </c>
      <c r="F144" s="61">
        <v>7.87</v>
      </c>
      <c r="G144" s="61">
        <f t="shared" si="3"/>
        <v>787</v>
      </c>
    </row>
    <row r="145" spans="1:7" ht="18.75" x14ac:dyDescent="0.3">
      <c r="A145" s="48" t="s">
        <v>60</v>
      </c>
      <c r="B145" s="67" t="s">
        <v>26</v>
      </c>
      <c r="C145" s="59">
        <v>527</v>
      </c>
      <c r="D145" s="59">
        <v>2000</v>
      </c>
      <c r="E145" s="59">
        <f t="shared" si="4"/>
        <v>2527</v>
      </c>
      <c r="F145" s="61">
        <v>4.9400000000000004</v>
      </c>
      <c r="G145" s="61">
        <f t="shared" si="3"/>
        <v>12483.380000000001</v>
      </c>
    </row>
    <row r="146" spans="1:7" ht="18.75" x14ac:dyDescent="0.3">
      <c r="A146" s="48" t="s">
        <v>352</v>
      </c>
      <c r="B146" s="67" t="s">
        <v>17</v>
      </c>
      <c r="C146" s="59">
        <v>9</v>
      </c>
      <c r="D146" s="59">
        <v>30</v>
      </c>
      <c r="E146" s="59">
        <f t="shared" si="4"/>
        <v>39</v>
      </c>
      <c r="F146" s="61">
        <v>119.9</v>
      </c>
      <c r="G146" s="61">
        <f t="shared" si="3"/>
        <v>4676.1000000000004</v>
      </c>
    </row>
    <row r="147" spans="1:7" ht="18.75" x14ac:dyDescent="0.3">
      <c r="A147" s="48" t="s">
        <v>331</v>
      </c>
      <c r="B147" s="67" t="s">
        <v>17</v>
      </c>
      <c r="C147" s="59">
        <v>17</v>
      </c>
      <c r="D147" s="59">
        <v>20</v>
      </c>
      <c r="E147" s="59">
        <f t="shared" si="4"/>
        <v>37</v>
      </c>
      <c r="F147" s="61">
        <v>281.5</v>
      </c>
      <c r="G147" s="61">
        <f t="shared" si="3"/>
        <v>10415.5</v>
      </c>
    </row>
    <row r="148" spans="1:7" ht="18.75" x14ac:dyDescent="0.3">
      <c r="A148" s="48" t="s">
        <v>267</v>
      </c>
      <c r="B148" s="67" t="s">
        <v>17</v>
      </c>
      <c r="C148" s="59">
        <v>47</v>
      </c>
      <c r="D148" s="59">
        <v>0</v>
      </c>
      <c r="E148" s="59">
        <f t="shared" si="4"/>
        <v>47</v>
      </c>
      <c r="F148" s="61">
        <v>63.07</v>
      </c>
      <c r="G148" s="61">
        <f t="shared" si="3"/>
        <v>2964.29</v>
      </c>
    </row>
    <row r="149" spans="1:7" ht="18.75" x14ac:dyDescent="0.3">
      <c r="A149" s="48" t="s">
        <v>193</v>
      </c>
      <c r="B149" s="67" t="s">
        <v>11</v>
      </c>
      <c r="C149" s="59">
        <v>613</v>
      </c>
      <c r="D149" s="59">
        <v>1900</v>
      </c>
      <c r="E149" s="59">
        <f t="shared" si="4"/>
        <v>2513</v>
      </c>
      <c r="F149" s="61">
        <v>3.58</v>
      </c>
      <c r="G149" s="61">
        <f t="shared" ref="G149:G207" si="5">E149*F149</f>
        <v>8996.5400000000009</v>
      </c>
    </row>
    <row r="150" spans="1:7" ht="18.75" x14ac:dyDescent="0.3">
      <c r="A150" s="48" t="s">
        <v>44</v>
      </c>
      <c r="B150" s="67" t="s">
        <v>30</v>
      </c>
      <c r="C150" s="59">
        <v>63</v>
      </c>
      <c r="D150" s="59">
        <v>133</v>
      </c>
      <c r="E150" s="59">
        <f t="shared" si="4"/>
        <v>196</v>
      </c>
      <c r="F150" s="61">
        <v>17.59</v>
      </c>
      <c r="G150" s="61">
        <f t="shared" si="5"/>
        <v>3447.64</v>
      </c>
    </row>
    <row r="151" spans="1:7" ht="18.75" x14ac:dyDescent="0.3">
      <c r="A151" s="48" t="s">
        <v>260</v>
      </c>
      <c r="B151" s="67" t="s">
        <v>11</v>
      </c>
      <c r="C151" s="59">
        <v>97</v>
      </c>
      <c r="D151" s="59">
        <v>0</v>
      </c>
      <c r="E151" s="59">
        <f t="shared" si="4"/>
        <v>97</v>
      </c>
      <c r="F151" s="61">
        <v>104.5</v>
      </c>
      <c r="G151" s="61">
        <f t="shared" si="5"/>
        <v>10136.5</v>
      </c>
    </row>
    <row r="152" spans="1:7" ht="18.75" x14ac:dyDescent="0.3">
      <c r="A152" s="48" t="s">
        <v>294</v>
      </c>
      <c r="B152" s="67" t="s">
        <v>26</v>
      </c>
      <c r="C152" s="59">
        <v>21</v>
      </c>
      <c r="D152" s="59">
        <v>150</v>
      </c>
      <c r="E152" s="59">
        <f t="shared" si="4"/>
        <v>171</v>
      </c>
      <c r="F152" s="61">
        <v>201.92</v>
      </c>
      <c r="G152" s="61">
        <f t="shared" si="5"/>
        <v>34528.32</v>
      </c>
    </row>
    <row r="153" spans="1:7" ht="18.75" x14ac:dyDescent="0.3">
      <c r="A153" s="48" t="s">
        <v>419</v>
      </c>
      <c r="B153" s="67" t="s">
        <v>11</v>
      </c>
      <c r="C153" s="59">
        <v>44</v>
      </c>
      <c r="D153" s="59">
        <v>0</v>
      </c>
      <c r="E153" s="59">
        <f t="shared" si="4"/>
        <v>44</v>
      </c>
      <c r="F153" s="61">
        <v>121</v>
      </c>
      <c r="G153" s="61">
        <f t="shared" si="5"/>
        <v>5324</v>
      </c>
    </row>
    <row r="154" spans="1:7" ht="18.75" x14ac:dyDescent="0.3">
      <c r="A154" s="48" t="s">
        <v>459</v>
      </c>
      <c r="B154" s="67" t="s">
        <v>11</v>
      </c>
      <c r="C154" s="59">
        <v>31</v>
      </c>
      <c r="D154" s="59">
        <v>0</v>
      </c>
      <c r="E154" s="59">
        <f t="shared" si="4"/>
        <v>31</v>
      </c>
      <c r="F154" s="61">
        <v>450</v>
      </c>
      <c r="G154" s="61">
        <f t="shared" si="5"/>
        <v>13950</v>
      </c>
    </row>
    <row r="155" spans="1:7" ht="18.75" x14ac:dyDescent="0.3">
      <c r="A155" s="48" t="s">
        <v>452</v>
      </c>
      <c r="B155" s="67" t="s">
        <v>420</v>
      </c>
      <c r="C155" s="59">
        <v>75</v>
      </c>
      <c r="D155" s="59">
        <v>100</v>
      </c>
      <c r="E155" s="59">
        <f t="shared" si="4"/>
        <v>175</v>
      </c>
      <c r="F155" s="61">
        <v>4.9400000000000004</v>
      </c>
      <c r="G155" s="61">
        <f t="shared" si="5"/>
        <v>864.50000000000011</v>
      </c>
    </row>
    <row r="156" spans="1:7" ht="18.75" x14ac:dyDescent="0.3">
      <c r="A156" s="48" t="s">
        <v>374</v>
      </c>
      <c r="B156" s="67" t="s">
        <v>11</v>
      </c>
      <c r="C156" s="59">
        <v>9</v>
      </c>
      <c r="D156" s="59">
        <v>0</v>
      </c>
      <c r="E156" s="59">
        <f t="shared" si="4"/>
        <v>9</v>
      </c>
      <c r="F156" s="61">
        <v>64.900000000000006</v>
      </c>
      <c r="G156" s="61">
        <f t="shared" si="5"/>
        <v>584.1</v>
      </c>
    </row>
    <row r="157" spans="1:7" ht="18.75" x14ac:dyDescent="0.3">
      <c r="A157" s="48" t="s">
        <v>460</v>
      </c>
      <c r="B157" s="67" t="s">
        <v>11</v>
      </c>
      <c r="C157" s="59">
        <v>94</v>
      </c>
      <c r="D157" s="59">
        <v>0</v>
      </c>
      <c r="E157" s="59">
        <f t="shared" si="4"/>
        <v>94</v>
      </c>
      <c r="F157" s="61">
        <v>1000</v>
      </c>
      <c r="G157" s="61">
        <f t="shared" si="5"/>
        <v>94000</v>
      </c>
    </row>
    <row r="158" spans="1:7" ht="18.75" x14ac:dyDescent="0.3">
      <c r="A158" s="48" t="s">
        <v>23</v>
      </c>
      <c r="B158" s="67" t="s">
        <v>11</v>
      </c>
      <c r="C158" s="59">
        <v>748</v>
      </c>
      <c r="D158" s="59">
        <v>1700</v>
      </c>
      <c r="E158" s="59">
        <f t="shared" si="4"/>
        <v>2448</v>
      </c>
      <c r="F158" s="72">
        <v>10.64</v>
      </c>
      <c r="G158" s="61">
        <f t="shared" si="5"/>
        <v>26046.720000000001</v>
      </c>
    </row>
    <row r="159" spans="1:7" ht="18.75" x14ac:dyDescent="0.3">
      <c r="A159" s="48" t="s">
        <v>427</v>
      </c>
      <c r="B159" s="67" t="s">
        <v>11</v>
      </c>
      <c r="C159" s="59">
        <v>193</v>
      </c>
      <c r="D159" s="59">
        <v>500</v>
      </c>
      <c r="E159" s="59">
        <f t="shared" si="4"/>
        <v>693</v>
      </c>
      <c r="F159" s="72">
        <v>15.68</v>
      </c>
      <c r="G159" s="61">
        <f t="shared" si="5"/>
        <v>10866.24</v>
      </c>
    </row>
    <row r="160" spans="1:7" ht="18.75" x14ac:dyDescent="0.3">
      <c r="A160" s="48" t="s">
        <v>61</v>
      </c>
      <c r="B160" s="67" t="s">
        <v>26</v>
      </c>
      <c r="C160" s="59">
        <v>454</v>
      </c>
      <c r="D160" s="59">
        <v>1000</v>
      </c>
      <c r="E160" s="59">
        <f t="shared" si="4"/>
        <v>1454</v>
      </c>
      <c r="F160" s="61">
        <v>0.15</v>
      </c>
      <c r="G160" s="61">
        <f t="shared" si="5"/>
        <v>218.1</v>
      </c>
    </row>
    <row r="161" spans="1:7" ht="18.75" x14ac:dyDescent="0.3">
      <c r="A161" s="48" t="s">
        <v>228</v>
      </c>
      <c r="B161" s="67" t="s">
        <v>26</v>
      </c>
      <c r="C161" s="59">
        <v>954</v>
      </c>
      <c r="D161" s="59">
        <v>800</v>
      </c>
      <c r="E161" s="59">
        <f t="shared" si="4"/>
        <v>1754</v>
      </c>
      <c r="F161" s="61">
        <v>0.2</v>
      </c>
      <c r="G161" s="61">
        <f t="shared" si="5"/>
        <v>350.8</v>
      </c>
    </row>
    <row r="162" spans="1:7" ht="18.75" x14ac:dyDescent="0.3">
      <c r="A162" s="48" t="s">
        <v>365</v>
      </c>
      <c r="B162" s="67" t="s">
        <v>30</v>
      </c>
      <c r="C162" s="59">
        <v>5</v>
      </c>
      <c r="D162" s="59">
        <v>0</v>
      </c>
      <c r="E162" s="59">
        <f t="shared" si="4"/>
        <v>5</v>
      </c>
      <c r="F162" s="61">
        <v>41.8</v>
      </c>
      <c r="G162" s="61">
        <f t="shared" si="5"/>
        <v>209</v>
      </c>
    </row>
    <row r="163" spans="1:7" ht="18.75" x14ac:dyDescent="0.3">
      <c r="A163" s="48" t="s">
        <v>385</v>
      </c>
      <c r="B163" s="67" t="s">
        <v>81</v>
      </c>
      <c r="C163" s="59">
        <v>5</v>
      </c>
      <c r="D163" s="59">
        <v>29</v>
      </c>
      <c r="E163" s="59">
        <f t="shared" si="4"/>
        <v>34</v>
      </c>
      <c r="F163" s="61">
        <v>154</v>
      </c>
      <c r="G163" s="61">
        <f t="shared" si="5"/>
        <v>5236</v>
      </c>
    </row>
    <row r="164" spans="1:7" ht="18.75" x14ac:dyDescent="0.3">
      <c r="A164" s="48" t="s">
        <v>319</v>
      </c>
      <c r="B164" s="67" t="s">
        <v>17</v>
      </c>
      <c r="C164" s="59">
        <v>5</v>
      </c>
      <c r="D164" s="59">
        <v>0</v>
      </c>
      <c r="E164" s="59">
        <f t="shared" si="4"/>
        <v>5</v>
      </c>
      <c r="F164" s="61">
        <v>163.9</v>
      </c>
      <c r="G164" s="61">
        <f t="shared" si="5"/>
        <v>819.5</v>
      </c>
    </row>
    <row r="165" spans="1:7" ht="18.75" x14ac:dyDescent="0.3">
      <c r="A165" s="48" t="s">
        <v>454</v>
      </c>
      <c r="B165" s="67" t="s">
        <v>11</v>
      </c>
      <c r="C165" s="59">
        <v>28</v>
      </c>
      <c r="D165" s="59">
        <v>0</v>
      </c>
      <c r="E165" s="59">
        <f t="shared" si="4"/>
        <v>28</v>
      </c>
      <c r="F165" s="61">
        <v>149.6</v>
      </c>
      <c r="G165" s="61">
        <f t="shared" si="5"/>
        <v>4188.8</v>
      </c>
    </row>
    <row r="166" spans="1:7" ht="18.75" x14ac:dyDescent="0.3">
      <c r="A166" s="48" t="s">
        <v>24</v>
      </c>
      <c r="B166" s="67" t="s">
        <v>17</v>
      </c>
      <c r="C166" s="59">
        <v>114</v>
      </c>
      <c r="D166" s="59">
        <v>100</v>
      </c>
      <c r="E166" s="59">
        <f t="shared" si="4"/>
        <v>214</v>
      </c>
      <c r="F166" s="61">
        <v>16.5</v>
      </c>
      <c r="G166" s="61">
        <f t="shared" si="5"/>
        <v>3531</v>
      </c>
    </row>
    <row r="167" spans="1:7" ht="18.75" x14ac:dyDescent="0.3">
      <c r="A167" s="48" t="s">
        <v>25</v>
      </c>
      <c r="B167" s="67" t="s">
        <v>11</v>
      </c>
      <c r="C167" s="59">
        <v>960</v>
      </c>
      <c r="D167" s="59">
        <v>5500</v>
      </c>
      <c r="E167" s="59">
        <f t="shared" si="4"/>
        <v>6460</v>
      </c>
      <c r="F167" s="61">
        <v>4.16</v>
      </c>
      <c r="G167" s="61">
        <f t="shared" si="5"/>
        <v>26873.600000000002</v>
      </c>
    </row>
    <row r="168" spans="1:7" ht="18.75" x14ac:dyDescent="0.3">
      <c r="A168" s="48" t="s">
        <v>235</v>
      </c>
      <c r="B168" s="67" t="s">
        <v>85</v>
      </c>
      <c r="C168" s="59">
        <v>79</v>
      </c>
      <c r="D168" s="59">
        <v>975</v>
      </c>
      <c r="E168" s="59">
        <f t="shared" si="4"/>
        <v>1054</v>
      </c>
      <c r="F168" s="61">
        <v>34.340000000000003</v>
      </c>
      <c r="G168" s="61">
        <f t="shared" si="5"/>
        <v>36194.36</v>
      </c>
    </row>
    <row r="169" spans="1:7" ht="18.75" x14ac:dyDescent="0.3">
      <c r="A169" s="48" t="s">
        <v>308</v>
      </c>
      <c r="B169" s="67" t="s">
        <v>26</v>
      </c>
      <c r="C169" s="59">
        <v>1065</v>
      </c>
      <c r="D169" s="73">
        <v>2900</v>
      </c>
      <c r="E169" s="59">
        <f t="shared" si="4"/>
        <v>3965</v>
      </c>
      <c r="F169" s="61">
        <v>1.38</v>
      </c>
      <c r="G169" s="61">
        <f t="shared" si="5"/>
        <v>5471.7</v>
      </c>
    </row>
    <row r="170" spans="1:7" ht="18.75" x14ac:dyDescent="0.3">
      <c r="A170" s="48" t="s">
        <v>309</v>
      </c>
      <c r="B170" s="67" t="s">
        <v>322</v>
      </c>
      <c r="C170" s="59">
        <v>454</v>
      </c>
      <c r="D170" s="73">
        <v>1995</v>
      </c>
      <c r="E170" s="59">
        <f t="shared" si="4"/>
        <v>2449</v>
      </c>
      <c r="F170" s="61">
        <v>5.5</v>
      </c>
      <c r="G170" s="61">
        <f t="shared" si="5"/>
        <v>13469.5</v>
      </c>
    </row>
    <row r="171" spans="1:7" ht="18.75" x14ac:dyDescent="0.3">
      <c r="A171" s="48" t="s">
        <v>310</v>
      </c>
      <c r="B171" s="67" t="s">
        <v>30</v>
      </c>
      <c r="C171" s="59">
        <v>15</v>
      </c>
      <c r="D171" s="73">
        <v>17</v>
      </c>
      <c r="E171" s="59">
        <f t="shared" si="4"/>
        <v>32</v>
      </c>
      <c r="F171" s="61">
        <v>24.2</v>
      </c>
      <c r="G171" s="61">
        <f t="shared" si="5"/>
        <v>774.4</v>
      </c>
    </row>
    <row r="172" spans="1:7" ht="18.75" x14ac:dyDescent="0.3">
      <c r="A172" s="48" t="s">
        <v>286</v>
      </c>
      <c r="B172" s="67" t="s">
        <v>30</v>
      </c>
      <c r="C172" s="59">
        <v>58</v>
      </c>
      <c r="D172" s="59">
        <v>305</v>
      </c>
      <c r="E172" s="59">
        <f t="shared" si="4"/>
        <v>363</v>
      </c>
      <c r="F172" s="61">
        <v>30.8</v>
      </c>
      <c r="G172" s="61">
        <f t="shared" si="5"/>
        <v>11180.4</v>
      </c>
    </row>
    <row r="173" spans="1:7" ht="18.75" x14ac:dyDescent="0.3">
      <c r="A173" s="48" t="s">
        <v>195</v>
      </c>
      <c r="B173" s="67" t="s">
        <v>17</v>
      </c>
      <c r="C173" s="59">
        <v>77</v>
      </c>
      <c r="D173" s="59">
        <v>50</v>
      </c>
      <c r="E173" s="59">
        <f t="shared" si="4"/>
        <v>127</v>
      </c>
      <c r="F173" s="61">
        <v>18.920000000000002</v>
      </c>
      <c r="G173" s="61">
        <f t="shared" si="5"/>
        <v>2402.84</v>
      </c>
    </row>
    <row r="174" spans="1:7" ht="18.75" x14ac:dyDescent="0.3">
      <c r="A174" s="48" t="s">
        <v>194</v>
      </c>
      <c r="B174" s="67" t="s">
        <v>17</v>
      </c>
      <c r="C174" s="59">
        <v>0</v>
      </c>
      <c r="D174" s="59">
        <v>0</v>
      </c>
      <c r="E174" s="59">
        <f t="shared" si="4"/>
        <v>0</v>
      </c>
      <c r="F174" s="61">
        <v>31.9</v>
      </c>
      <c r="G174" s="61">
        <f t="shared" si="5"/>
        <v>0</v>
      </c>
    </row>
    <row r="175" spans="1:7" ht="18.75" x14ac:dyDescent="0.3">
      <c r="A175" s="48" t="s">
        <v>86</v>
      </c>
      <c r="B175" s="67" t="s">
        <v>17</v>
      </c>
      <c r="C175" s="59">
        <v>107</v>
      </c>
      <c r="D175" s="59">
        <v>300</v>
      </c>
      <c r="E175" s="59">
        <f t="shared" si="4"/>
        <v>407</v>
      </c>
      <c r="F175" s="61">
        <v>15.4</v>
      </c>
      <c r="G175" s="61">
        <f t="shared" si="5"/>
        <v>6267.8</v>
      </c>
    </row>
    <row r="176" spans="1:7" ht="18.75" x14ac:dyDescent="0.3">
      <c r="A176" s="48" t="s">
        <v>45</v>
      </c>
      <c r="B176" s="67" t="s">
        <v>17</v>
      </c>
      <c r="C176" s="59">
        <v>14</v>
      </c>
      <c r="D176" s="59">
        <v>200</v>
      </c>
      <c r="E176" s="59">
        <f t="shared" si="4"/>
        <v>214</v>
      </c>
      <c r="F176" s="61">
        <v>39.049999999999997</v>
      </c>
      <c r="G176" s="61">
        <f t="shared" si="5"/>
        <v>8356.6999999999989</v>
      </c>
    </row>
    <row r="177" spans="1:11" ht="18.75" x14ac:dyDescent="0.3">
      <c r="A177" s="48" t="s">
        <v>354</v>
      </c>
      <c r="B177" s="67" t="s">
        <v>232</v>
      </c>
      <c r="C177" s="59">
        <v>99</v>
      </c>
      <c r="D177" s="59">
        <v>0</v>
      </c>
      <c r="E177" s="59">
        <f t="shared" si="4"/>
        <v>99</v>
      </c>
      <c r="F177" s="61">
        <v>15.27</v>
      </c>
      <c r="G177" s="61">
        <f t="shared" si="5"/>
        <v>1511.73</v>
      </c>
    </row>
    <row r="178" spans="1:11" ht="18.75" x14ac:dyDescent="0.3">
      <c r="A178" s="48" t="s">
        <v>46</v>
      </c>
      <c r="B178" s="67" t="s">
        <v>17</v>
      </c>
      <c r="C178" s="59">
        <v>32</v>
      </c>
      <c r="D178" s="59">
        <v>50</v>
      </c>
      <c r="E178" s="59">
        <f t="shared" si="4"/>
        <v>82</v>
      </c>
      <c r="F178" s="61">
        <v>34.56</v>
      </c>
      <c r="G178" s="61">
        <f t="shared" si="5"/>
        <v>2833.92</v>
      </c>
    </row>
    <row r="179" spans="1:11" ht="18.75" x14ac:dyDescent="0.3">
      <c r="A179" s="48" t="s">
        <v>373</v>
      </c>
      <c r="B179" s="67" t="s">
        <v>372</v>
      </c>
      <c r="C179" s="59">
        <v>10</v>
      </c>
      <c r="D179" s="59">
        <v>0</v>
      </c>
      <c r="E179" s="59">
        <f t="shared" si="4"/>
        <v>10</v>
      </c>
      <c r="F179" s="61">
        <v>99</v>
      </c>
      <c r="G179" s="61">
        <f t="shared" si="5"/>
        <v>990</v>
      </c>
    </row>
    <row r="180" spans="1:11" ht="18.75" x14ac:dyDescent="0.3">
      <c r="A180" s="48" t="s">
        <v>84</v>
      </c>
      <c r="B180" s="67" t="s">
        <v>11</v>
      </c>
      <c r="C180" s="59">
        <v>19</v>
      </c>
      <c r="D180" s="59">
        <v>23</v>
      </c>
      <c r="E180" s="59">
        <f t="shared" si="4"/>
        <v>42</v>
      </c>
      <c r="F180" s="61">
        <v>54.98</v>
      </c>
      <c r="G180" s="61">
        <f t="shared" si="5"/>
        <v>2309.16</v>
      </c>
    </row>
    <row r="181" spans="1:11" ht="18.75" x14ac:dyDescent="0.3">
      <c r="A181" s="48" t="s">
        <v>238</v>
      </c>
      <c r="B181" s="67" t="s">
        <v>69</v>
      </c>
      <c r="C181" s="59">
        <v>360</v>
      </c>
      <c r="D181" s="59">
        <v>900</v>
      </c>
      <c r="E181" s="59">
        <f t="shared" si="4"/>
        <v>1260</v>
      </c>
      <c r="F181" s="61">
        <v>8.25</v>
      </c>
      <c r="G181" s="61">
        <f t="shared" si="5"/>
        <v>10395</v>
      </c>
    </row>
    <row r="182" spans="1:11" ht="18.75" x14ac:dyDescent="0.3">
      <c r="A182" s="48" t="s">
        <v>293</v>
      </c>
      <c r="B182" s="67" t="s">
        <v>30</v>
      </c>
      <c r="C182" s="59">
        <v>11</v>
      </c>
      <c r="D182" s="59">
        <v>68</v>
      </c>
      <c r="E182" s="59">
        <f t="shared" si="4"/>
        <v>79</v>
      </c>
      <c r="F182" s="61">
        <v>22</v>
      </c>
      <c r="G182" s="61">
        <f t="shared" si="5"/>
        <v>1738</v>
      </c>
    </row>
    <row r="183" spans="1:11" ht="18.75" x14ac:dyDescent="0.3">
      <c r="A183" s="48" t="s">
        <v>287</v>
      </c>
      <c r="B183" s="67" t="s">
        <v>30</v>
      </c>
      <c r="C183" s="59">
        <v>2</v>
      </c>
      <c r="D183" s="59">
        <v>0</v>
      </c>
      <c r="E183" s="59">
        <f t="shared" si="4"/>
        <v>2</v>
      </c>
      <c r="F183" s="61">
        <v>2722.5</v>
      </c>
      <c r="G183" s="61">
        <f t="shared" si="5"/>
        <v>5445</v>
      </c>
    </row>
    <row r="184" spans="1:11" ht="18.75" x14ac:dyDescent="0.3">
      <c r="A184" s="48" t="s">
        <v>226</v>
      </c>
      <c r="B184" s="67" t="s">
        <v>73</v>
      </c>
      <c r="C184" s="59">
        <v>46</v>
      </c>
      <c r="D184" s="59">
        <v>552</v>
      </c>
      <c r="E184" s="59">
        <f t="shared" si="4"/>
        <v>598</v>
      </c>
      <c r="F184" s="61">
        <v>104.5</v>
      </c>
      <c r="G184" s="61">
        <f t="shared" si="5"/>
        <v>62491</v>
      </c>
    </row>
    <row r="185" spans="1:11" ht="18.75" x14ac:dyDescent="0.3">
      <c r="A185" s="48" t="s">
        <v>196</v>
      </c>
      <c r="B185" s="67" t="s">
        <v>30</v>
      </c>
      <c r="C185" s="59">
        <v>12</v>
      </c>
      <c r="D185" s="59">
        <v>202</v>
      </c>
      <c r="E185" s="59">
        <f t="shared" si="4"/>
        <v>214</v>
      </c>
      <c r="F185" s="61">
        <v>99</v>
      </c>
      <c r="G185" s="61">
        <f t="shared" si="5"/>
        <v>21186</v>
      </c>
      <c r="K185" t="s">
        <v>272</v>
      </c>
    </row>
    <row r="186" spans="1:11" ht="18.75" x14ac:dyDescent="0.3">
      <c r="A186" s="48" t="s">
        <v>321</v>
      </c>
      <c r="B186" s="67" t="s">
        <v>73</v>
      </c>
      <c r="C186" s="59">
        <v>7</v>
      </c>
      <c r="D186" s="59">
        <v>180</v>
      </c>
      <c r="E186" s="59">
        <f t="shared" si="4"/>
        <v>187</v>
      </c>
      <c r="F186" s="61">
        <v>46.7</v>
      </c>
      <c r="G186" s="61">
        <f t="shared" si="5"/>
        <v>8732.9</v>
      </c>
    </row>
    <row r="187" spans="1:11" ht="18.75" x14ac:dyDescent="0.3">
      <c r="A187" s="48" t="s">
        <v>422</v>
      </c>
      <c r="B187" s="67" t="s">
        <v>73</v>
      </c>
      <c r="C187" s="59">
        <v>0</v>
      </c>
      <c r="D187" s="59">
        <v>96</v>
      </c>
      <c r="E187" s="59">
        <f t="shared" si="4"/>
        <v>96</v>
      </c>
      <c r="F187" s="61">
        <v>124.5</v>
      </c>
      <c r="G187" s="61">
        <f t="shared" si="5"/>
        <v>11952</v>
      </c>
    </row>
    <row r="188" spans="1:11" ht="18.75" x14ac:dyDescent="0.3">
      <c r="A188" s="48" t="s">
        <v>210</v>
      </c>
      <c r="B188" s="67" t="s">
        <v>211</v>
      </c>
      <c r="C188" s="59">
        <v>32</v>
      </c>
      <c r="D188" s="59">
        <v>84</v>
      </c>
      <c r="E188" s="59">
        <f t="shared" si="4"/>
        <v>116</v>
      </c>
      <c r="F188" s="61">
        <v>115</v>
      </c>
      <c r="G188" s="61">
        <f t="shared" si="5"/>
        <v>13340</v>
      </c>
    </row>
    <row r="189" spans="1:11" ht="18.75" x14ac:dyDescent="0.3">
      <c r="A189" s="48" t="s">
        <v>241</v>
      </c>
      <c r="B189" s="67" t="s">
        <v>73</v>
      </c>
      <c r="C189" s="59">
        <v>71</v>
      </c>
      <c r="D189" s="59">
        <v>750</v>
      </c>
      <c r="E189" s="59">
        <f t="shared" si="4"/>
        <v>821</v>
      </c>
      <c r="F189" s="61">
        <v>97.9</v>
      </c>
      <c r="G189" s="61">
        <f t="shared" si="5"/>
        <v>80375.900000000009</v>
      </c>
    </row>
    <row r="190" spans="1:11" ht="18.75" x14ac:dyDescent="0.3">
      <c r="A190" s="48" t="s">
        <v>77</v>
      </c>
      <c r="B190" s="67" t="s">
        <v>73</v>
      </c>
      <c r="C190" s="59">
        <v>20</v>
      </c>
      <c r="D190" s="59">
        <v>1071</v>
      </c>
      <c r="E190" s="59">
        <f t="shared" si="4"/>
        <v>1091</v>
      </c>
      <c r="F190" s="61">
        <v>74.8</v>
      </c>
      <c r="G190" s="61">
        <f t="shared" si="5"/>
        <v>81606.8</v>
      </c>
    </row>
    <row r="191" spans="1:11" ht="18.75" x14ac:dyDescent="0.3">
      <c r="A191" s="48" t="s">
        <v>78</v>
      </c>
      <c r="B191" s="67" t="s">
        <v>85</v>
      </c>
      <c r="C191" s="59">
        <v>95</v>
      </c>
      <c r="D191" s="59">
        <v>528</v>
      </c>
      <c r="E191" s="59">
        <f t="shared" si="4"/>
        <v>623</v>
      </c>
      <c r="F191" s="61">
        <v>99</v>
      </c>
      <c r="G191" s="61">
        <f t="shared" si="5"/>
        <v>61677</v>
      </c>
    </row>
    <row r="192" spans="1:11" ht="18.75" x14ac:dyDescent="0.3">
      <c r="A192" s="48" t="s">
        <v>74</v>
      </c>
      <c r="B192" s="67" t="s">
        <v>73</v>
      </c>
      <c r="C192" s="59">
        <v>35</v>
      </c>
      <c r="D192" s="59">
        <v>1343</v>
      </c>
      <c r="E192" s="59">
        <f t="shared" si="4"/>
        <v>1378</v>
      </c>
      <c r="F192" s="61">
        <v>46.7</v>
      </c>
      <c r="G192" s="61">
        <f t="shared" si="5"/>
        <v>64352.600000000006</v>
      </c>
    </row>
    <row r="193" spans="1:8" ht="18.75" x14ac:dyDescent="0.3">
      <c r="A193" s="48" t="s">
        <v>70</v>
      </c>
      <c r="B193" s="67" t="s">
        <v>30</v>
      </c>
      <c r="C193" s="59">
        <v>131</v>
      </c>
      <c r="D193" s="59">
        <v>355</v>
      </c>
      <c r="E193" s="59">
        <f t="shared" si="4"/>
        <v>486</v>
      </c>
      <c r="F193" s="61">
        <v>19.690000000000001</v>
      </c>
      <c r="G193" s="61">
        <f t="shared" si="5"/>
        <v>9569.34</v>
      </c>
    </row>
    <row r="194" spans="1:8" ht="18.75" x14ac:dyDescent="0.3">
      <c r="A194" s="48" t="s">
        <v>72</v>
      </c>
      <c r="B194" s="67" t="s">
        <v>73</v>
      </c>
      <c r="C194" s="59">
        <v>66</v>
      </c>
      <c r="D194" s="59">
        <v>1392</v>
      </c>
      <c r="E194" s="59">
        <f t="shared" si="4"/>
        <v>1458</v>
      </c>
      <c r="F194" s="61">
        <v>46.18</v>
      </c>
      <c r="G194" s="61">
        <f t="shared" si="5"/>
        <v>67330.44</v>
      </c>
    </row>
    <row r="195" spans="1:8" ht="18.75" x14ac:dyDescent="0.3">
      <c r="A195" s="48" t="s">
        <v>71</v>
      </c>
      <c r="B195" s="67" t="s">
        <v>30</v>
      </c>
      <c r="C195" s="59">
        <v>56</v>
      </c>
      <c r="D195" s="59">
        <v>0</v>
      </c>
      <c r="E195" s="59">
        <f t="shared" si="4"/>
        <v>56</v>
      </c>
      <c r="F195" s="61">
        <v>99</v>
      </c>
      <c r="G195" s="61">
        <f t="shared" si="5"/>
        <v>5544</v>
      </c>
    </row>
    <row r="196" spans="1:8" ht="18.75" x14ac:dyDescent="0.3">
      <c r="A196" s="48" t="s">
        <v>288</v>
      </c>
      <c r="B196" s="67" t="s">
        <v>81</v>
      </c>
      <c r="C196" s="59">
        <v>5</v>
      </c>
      <c r="D196" s="59">
        <v>30</v>
      </c>
      <c r="E196" s="59">
        <f t="shared" si="4"/>
        <v>35</v>
      </c>
      <c r="F196" s="61">
        <v>385</v>
      </c>
      <c r="G196" s="61">
        <f t="shared" si="5"/>
        <v>13475</v>
      </c>
    </row>
    <row r="197" spans="1:8" ht="18.75" x14ac:dyDescent="0.3">
      <c r="A197" s="48" t="s">
        <v>289</v>
      </c>
      <c r="B197" s="67" t="s">
        <v>11</v>
      </c>
      <c r="C197" s="59">
        <v>441</v>
      </c>
      <c r="D197" s="59">
        <v>0</v>
      </c>
      <c r="E197" s="59">
        <f t="shared" ref="E197:E214" si="6">(C197+D197)</f>
        <v>441</v>
      </c>
      <c r="F197" s="61">
        <v>26.4</v>
      </c>
      <c r="G197" s="61">
        <f t="shared" si="5"/>
        <v>11642.4</v>
      </c>
    </row>
    <row r="198" spans="1:8" ht="18.75" x14ac:dyDescent="0.3">
      <c r="A198" s="48" t="s">
        <v>444</v>
      </c>
      <c r="B198" s="67" t="s">
        <v>30</v>
      </c>
      <c r="C198" s="59">
        <v>1</v>
      </c>
      <c r="D198" s="59">
        <v>0</v>
      </c>
      <c r="E198" s="59">
        <f t="shared" si="6"/>
        <v>1</v>
      </c>
      <c r="F198" s="61">
        <v>66</v>
      </c>
      <c r="G198" s="61">
        <f t="shared" si="5"/>
        <v>66</v>
      </c>
    </row>
    <row r="199" spans="1:8" ht="18.75" x14ac:dyDescent="0.3">
      <c r="A199" s="48" t="s">
        <v>318</v>
      </c>
      <c r="B199" s="67" t="s">
        <v>85</v>
      </c>
      <c r="C199" s="59">
        <v>0</v>
      </c>
      <c r="D199" s="59">
        <v>0</v>
      </c>
      <c r="E199" s="59">
        <f>(C199+D199)</f>
        <v>0</v>
      </c>
      <c r="F199" s="61">
        <v>24.2</v>
      </c>
      <c r="G199" s="61">
        <f t="shared" si="5"/>
        <v>0</v>
      </c>
    </row>
    <row r="200" spans="1:8" ht="18.75" x14ac:dyDescent="0.3">
      <c r="A200" s="48" t="s">
        <v>290</v>
      </c>
      <c r="B200" s="67" t="s">
        <v>26</v>
      </c>
      <c r="C200" s="59">
        <v>470</v>
      </c>
      <c r="D200" s="59">
        <v>800</v>
      </c>
      <c r="E200" s="59">
        <f t="shared" si="6"/>
        <v>1270</v>
      </c>
      <c r="F200" s="61">
        <v>0.21</v>
      </c>
      <c r="G200" s="61">
        <f t="shared" si="5"/>
        <v>266.7</v>
      </c>
      <c r="H200" t="s">
        <v>273</v>
      </c>
    </row>
    <row r="201" spans="1:8" ht="18.75" x14ac:dyDescent="0.3">
      <c r="A201" s="48" t="s">
        <v>247</v>
      </c>
      <c r="B201" s="67" t="s">
        <v>11</v>
      </c>
      <c r="C201" s="59">
        <v>518</v>
      </c>
      <c r="D201" s="59">
        <v>1100</v>
      </c>
      <c r="E201" s="59">
        <f t="shared" si="6"/>
        <v>1618</v>
      </c>
      <c r="F201" s="61">
        <v>30.8</v>
      </c>
      <c r="G201" s="61">
        <f t="shared" si="5"/>
        <v>49834.400000000001</v>
      </c>
    </row>
    <row r="202" spans="1:8" ht="18.75" x14ac:dyDescent="0.3">
      <c r="A202" s="48" t="s">
        <v>433</v>
      </c>
      <c r="B202" s="67" t="s">
        <v>232</v>
      </c>
      <c r="C202" s="59"/>
      <c r="D202" s="59">
        <v>2</v>
      </c>
      <c r="E202" s="59">
        <f t="shared" si="6"/>
        <v>2</v>
      </c>
      <c r="F202" s="61">
        <v>23587</v>
      </c>
      <c r="G202" s="61">
        <f t="shared" si="5"/>
        <v>47174</v>
      </c>
    </row>
    <row r="203" spans="1:8" ht="18.75" x14ac:dyDescent="0.3">
      <c r="A203" s="48" t="s">
        <v>434</v>
      </c>
      <c r="B203" s="67" t="s">
        <v>232</v>
      </c>
      <c r="C203" s="59">
        <v>6</v>
      </c>
      <c r="D203" s="59">
        <v>20</v>
      </c>
      <c r="E203" s="59">
        <f t="shared" si="6"/>
        <v>26</v>
      </c>
      <c r="F203" s="61">
        <v>6600</v>
      </c>
      <c r="G203" s="61">
        <f t="shared" si="5"/>
        <v>171600</v>
      </c>
    </row>
    <row r="204" spans="1:8" ht="18.75" x14ac:dyDescent="0.3">
      <c r="A204" s="48" t="s">
        <v>367</v>
      </c>
      <c r="B204" s="67" t="s">
        <v>17</v>
      </c>
      <c r="C204" s="59">
        <v>3</v>
      </c>
      <c r="D204" s="59">
        <v>8</v>
      </c>
      <c r="E204" s="59">
        <f t="shared" si="6"/>
        <v>11</v>
      </c>
      <c r="F204" s="61">
        <v>380.46</v>
      </c>
      <c r="G204" s="61">
        <f t="shared" si="5"/>
        <v>4185.0599999999995</v>
      </c>
    </row>
    <row r="205" spans="1:8" ht="18.75" x14ac:dyDescent="0.3">
      <c r="A205" s="48" t="s">
        <v>291</v>
      </c>
      <c r="B205" s="67" t="s">
        <v>30</v>
      </c>
      <c r="C205" s="59">
        <v>1</v>
      </c>
      <c r="D205" s="59">
        <v>8</v>
      </c>
      <c r="E205" s="59">
        <f t="shared" si="6"/>
        <v>9</v>
      </c>
      <c r="F205" s="61">
        <v>82.5</v>
      </c>
      <c r="G205" s="61">
        <f t="shared" si="5"/>
        <v>742.5</v>
      </c>
    </row>
    <row r="206" spans="1:8" ht="18.75" x14ac:dyDescent="0.3">
      <c r="A206" s="48" t="s">
        <v>242</v>
      </c>
      <c r="B206" s="67" t="s">
        <v>11</v>
      </c>
      <c r="C206" s="59">
        <v>167</v>
      </c>
      <c r="D206" s="59">
        <v>0</v>
      </c>
      <c r="E206" s="59">
        <f t="shared" si="6"/>
        <v>167</v>
      </c>
      <c r="F206" s="61">
        <v>9.8699999999999992</v>
      </c>
      <c r="G206" s="61">
        <f t="shared" si="5"/>
        <v>1648.29</v>
      </c>
    </row>
    <row r="207" spans="1:8" ht="18.75" x14ac:dyDescent="0.3">
      <c r="A207" s="48" t="s">
        <v>292</v>
      </c>
      <c r="B207" s="67" t="s">
        <v>30</v>
      </c>
      <c r="C207" s="59">
        <v>7</v>
      </c>
      <c r="D207" s="59">
        <v>15</v>
      </c>
      <c r="E207" s="59">
        <f t="shared" si="6"/>
        <v>22</v>
      </c>
      <c r="F207" s="61">
        <v>31.89</v>
      </c>
      <c r="G207" s="61">
        <f t="shared" si="5"/>
        <v>701.58</v>
      </c>
    </row>
    <row r="208" spans="1:8" ht="18.75" x14ac:dyDescent="0.3">
      <c r="A208" s="48" t="s">
        <v>299</v>
      </c>
      <c r="B208" s="67" t="s">
        <v>425</v>
      </c>
      <c r="C208" s="59">
        <v>449</v>
      </c>
      <c r="D208" s="59">
        <v>1200</v>
      </c>
      <c r="E208" s="59">
        <f t="shared" si="6"/>
        <v>1649</v>
      </c>
      <c r="F208" s="61">
        <v>2.31</v>
      </c>
      <c r="G208" s="61">
        <f t="shared" ref="G208:G214" si="7">E208*F208</f>
        <v>3809.19</v>
      </c>
    </row>
    <row r="209" spans="1:7" ht="18.75" x14ac:dyDescent="0.3">
      <c r="A209" s="48" t="s">
        <v>47</v>
      </c>
      <c r="B209" s="67" t="s">
        <v>17</v>
      </c>
      <c r="C209" s="59">
        <v>48</v>
      </c>
      <c r="D209" s="59">
        <v>66</v>
      </c>
      <c r="E209" s="59">
        <f t="shared" si="6"/>
        <v>114</v>
      </c>
      <c r="F209" s="61">
        <v>73.5</v>
      </c>
      <c r="G209" s="61">
        <f t="shared" si="7"/>
        <v>8379</v>
      </c>
    </row>
    <row r="210" spans="1:7" ht="18.75" x14ac:dyDescent="0.3">
      <c r="A210" s="48" t="s">
        <v>337</v>
      </c>
      <c r="B210" s="67" t="s">
        <v>17</v>
      </c>
      <c r="C210" s="59">
        <v>50</v>
      </c>
      <c r="D210" s="59">
        <v>50</v>
      </c>
      <c r="E210" s="59">
        <f t="shared" si="6"/>
        <v>100</v>
      </c>
      <c r="F210" s="61">
        <v>71.5</v>
      </c>
      <c r="G210" s="61">
        <f t="shared" si="7"/>
        <v>7150</v>
      </c>
    </row>
    <row r="211" spans="1:7" ht="18.75" x14ac:dyDescent="0.3">
      <c r="A211" s="48" t="s">
        <v>257</v>
      </c>
      <c r="B211" s="67" t="s">
        <v>65</v>
      </c>
      <c r="C211" s="59">
        <v>97</v>
      </c>
      <c r="D211" s="59">
        <v>200</v>
      </c>
      <c r="E211" s="59">
        <f t="shared" si="6"/>
        <v>297</v>
      </c>
      <c r="F211" s="61">
        <v>0.42</v>
      </c>
      <c r="G211" s="61">
        <f t="shared" si="7"/>
        <v>124.74</v>
      </c>
    </row>
    <row r="212" spans="1:7" ht="18.75" x14ac:dyDescent="0.3">
      <c r="A212" s="48" t="s">
        <v>230</v>
      </c>
      <c r="B212" s="67" t="s">
        <v>231</v>
      </c>
      <c r="C212" s="59">
        <v>8</v>
      </c>
      <c r="D212" s="59">
        <v>0</v>
      </c>
      <c r="E212" s="59">
        <f t="shared" si="6"/>
        <v>8</v>
      </c>
      <c r="F212" s="61">
        <v>0.56999999999999995</v>
      </c>
      <c r="G212" s="61">
        <f t="shared" si="7"/>
        <v>4.5599999999999996</v>
      </c>
    </row>
    <row r="213" spans="1:7" ht="18.75" x14ac:dyDescent="0.3">
      <c r="A213" s="49" t="s">
        <v>439</v>
      </c>
      <c r="B213" s="71" t="s">
        <v>30</v>
      </c>
      <c r="C213" s="59">
        <v>0</v>
      </c>
      <c r="D213" s="59">
        <v>3</v>
      </c>
      <c r="E213" s="59">
        <f t="shared" si="6"/>
        <v>3</v>
      </c>
      <c r="F213" s="61">
        <v>308</v>
      </c>
      <c r="G213" s="61">
        <f t="shared" si="7"/>
        <v>924</v>
      </c>
    </row>
    <row r="214" spans="1:7" ht="18.75" x14ac:dyDescent="0.3">
      <c r="A214" s="49" t="s">
        <v>258</v>
      </c>
      <c r="B214" s="71" t="s">
        <v>68</v>
      </c>
      <c r="C214" s="59">
        <v>8</v>
      </c>
      <c r="D214" s="59">
        <v>36</v>
      </c>
      <c r="E214" s="59">
        <f t="shared" si="6"/>
        <v>44</v>
      </c>
      <c r="F214" s="61">
        <v>1089</v>
      </c>
      <c r="G214" s="61">
        <f t="shared" si="7"/>
        <v>47916</v>
      </c>
    </row>
    <row r="215" spans="1:7" ht="18.75" x14ac:dyDescent="0.3">
      <c r="A215" s="22" t="s">
        <v>88</v>
      </c>
      <c r="B215" s="16"/>
      <c r="C215" s="74">
        <f>SUM(C58:C214)</f>
        <v>21681</v>
      </c>
      <c r="D215" s="74">
        <f>SUM(D58:D214)</f>
        <v>58046</v>
      </c>
      <c r="E215" s="74">
        <v>57121</v>
      </c>
      <c r="F215" s="75">
        <f>SUM(F16:F214)</f>
        <v>72770.873000000007</v>
      </c>
      <c r="G215" s="62">
        <f>SUM(G16:G214)</f>
        <v>2356864.4200000004</v>
      </c>
    </row>
    <row r="216" spans="1:7" x14ac:dyDescent="0.25">
      <c r="B216" s="4"/>
      <c r="C216" s="42"/>
      <c r="D216" s="42"/>
      <c r="E216" s="42"/>
      <c r="F216" s="43"/>
      <c r="G216" s="43"/>
    </row>
    <row r="217" spans="1:7" x14ac:dyDescent="0.25">
      <c r="B217" s="4"/>
    </row>
    <row r="218" spans="1:7" x14ac:dyDescent="0.25">
      <c r="B218" s="4"/>
    </row>
    <row r="219" spans="1:7" x14ac:dyDescent="0.25">
      <c r="B219" s="4"/>
    </row>
    <row r="220" spans="1:7" x14ac:dyDescent="0.25">
      <c r="B220" s="4"/>
    </row>
    <row r="221" spans="1:7" x14ac:dyDescent="0.25">
      <c r="B221" s="4"/>
    </row>
    <row r="222" spans="1:7" x14ac:dyDescent="0.25">
      <c r="B222" s="4"/>
    </row>
    <row r="223" spans="1:7" x14ac:dyDescent="0.25">
      <c r="B223" s="4"/>
    </row>
    <row r="224" spans="1:7" x14ac:dyDescent="0.25">
      <c r="B224" s="4"/>
    </row>
    <row r="225" spans="2:2" x14ac:dyDescent="0.25">
      <c r="B225" s="4"/>
    </row>
    <row r="226" spans="2:2" x14ac:dyDescent="0.25">
      <c r="B226" s="4"/>
    </row>
    <row r="227" spans="2:2" x14ac:dyDescent="0.25">
      <c r="B227" s="4"/>
    </row>
    <row r="228" spans="2:2" x14ac:dyDescent="0.25">
      <c r="B228" s="4"/>
    </row>
    <row r="229" spans="2:2" x14ac:dyDescent="0.25">
      <c r="B229" s="4"/>
    </row>
    <row r="230" spans="2:2" x14ac:dyDescent="0.25">
      <c r="B230" s="4"/>
    </row>
    <row r="231" spans="2:2" x14ac:dyDescent="0.25">
      <c r="B231" s="4"/>
    </row>
    <row r="232" spans="2:2" x14ac:dyDescent="0.25">
      <c r="B232" s="4"/>
    </row>
    <row r="233" spans="2:2" x14ac:dyDescent="0.25">
      <c r="B233" s="4"/>
    </row>
    <row r="234" spans="2:2" x14ac:dyDescent="0.25">
      <c r="B234" s="4"/>
    </row>
    <row r="235" spans="2:2" x14ac:dyDescent="0.25">
      <c r="B235" s="4"/>
    </row>
    <row r="236" spans="2:2" x14ac:dyDescent="0.25">
      <c r="B236" s="4"/>
    </row>
    <row r="237" spans="2:2" x14ac:dyDescent="0.25">
      <c r="B237" s="4"/>
    </row>
    <row r="238" spans="2:2" x14ac:dyDescent="0.25">
      <c r="B238" s="4"/>
    </row>
    <row r="239" spans="2:2" x14ac:dyDescent="0.25">
      <c r="B239" s="4"/>
    </row>
    <row r="240" spans="2:2" x14ac:dyDescent="0.25">
      <c r="B240" s="4"/>
    </row>
    <row r="241" spans="2:2" x14ac:dyDescent="0.25">
      <c r="B241" s="4"/>
    </row>
    <row r="242" spans="2:2" x14ac:dyDescent="0.25">
      <c r="B242" s="4"/>
    </row>
    <row r="243" spans="2:2" x14ac:dyDescent="0.25">
      <c r="B243" s="4"/>
    </row>
    <row r="244" spans="2:2" x14ac:dyDescent="0.25">
      <c r="B244" s="4"/>
    </row>
    <row r="245" spans="2:2" x14ac:dyDescent="0.25">
      <c r="B245" s="4"/>
    </row>
    <row r="246" spans="2:2" x14ac:dyDescent="0.25">
      <c r="B246" s="4"/>
    </row>
    <row r="247" spans="2:2" x14ac:dyDescent="0.25">
      <c r="B247" s="4"/>
    </row>
    <row r="248" spans="2:2" x14ac:dyDescent="0.25">
      <c r="B248" s="4"/>
    </row>
    <row r="249" spans="2:2" x14ac:dyDescent="0.25">
      <c r="B249" s="4"/>
    </row>
    <row r="250" spans="2:2" x14ac:dyDescent="0.25">
      <c r="B250" s="4"/>
    </row>
    <row r="251" spans="2:2" x14ac:dyDescent="0.25">
      <c r="B251" s="4"/>
    </row>
    <row r="252" spans="2:2" x14ac:dyDescent="0.25">
      <c r="B252" s="4"/>
    </row>
    <row r="253" spans="2:2" x14ac:dyDescent="0.25">
      <c r="B253" s="4"/>
    </row>
    <row r="254" spans="2:2" x14ac:dyDescent="0.25">
      <c r="B254" s="4"/>
    </row>
    <row r="255" spans="2:2" x14ac:dyDescent="0.25">
      <c r="B255" s="4"/>
    </row>
    <row r="256" spans="2:2" x14ac:dyDescent="0.25">
      <c r="B256" s="4"/>
    </row>
    <row r="257" spans="2:2" x14ac:dyDescent="0.25">
      <c r="B257" s="4"/>
    </row>
    <row r="258" spans="2:2" x14ac:dyDescent="0.25">
      <c r="B258" s="4"/>
    </row>
    <row r="259" spans="2:2" x14ac:dyDescent="0.25">
      <c r="B259" s="4"/>
    </row>
    <row r="260" spans="2:2" x14ac:dyDescent="0.25">
      <c r="B260" s="4"/>
    </row>
    <row r="261" spans="2:2" x14ac:dyDescent="0.25">
      <c r="B261" s="4"/>
    </row>
    <row r="262" spans="2:2" x14ac:dyDescent="0.25">
      <c r="B262" s="4"/>
    </row>
    <row r="263" spans="2:2" x14ac:dyDescent="0.25">
      <c r="B263" s="4"/>
    </row>
    <row r="264" spans="2:2" x14ac:dyDescent="0.25">
      <c r="B264" s="4"/>
    </row>
    <row r="265" spans="2:2" x14ac:dyDescent="0.25">
      <c r="B265" s="4"/>
    </row>
  </sheetData>
  <autoFilter ref="A13:B215" xr:uid="{00000000-0009-0000-0000-000000000000}"/>
  <sortState xmlns:xlrd2="http://schemas.microsoft.com/office/spreadsheetml/2017/richdata2" ref="A16:B220">
    <sortCondition ref="A16"/>
  </sortState>
  <mergeCells count="6">
    <mergeCell ref="A11:G11"/>
    <mergeCell ref="A6:G6"/>
    <mergeCell ref="A7:G7"/>
    <mergeCell ref="A8:G8"/>
    <mergeCell ref="A9:G9"/>
    <mergeCell ref="A10:G10"/>
  </mergeCells>
  <pageMargins left="0.7" right="0.7" top="0.75" bottom="0.75" header="0.3" footer="0.3"/>
  <pageSetup scale="61" orientation="portrait" r:id="rId1"/>
  <headerFooter differentFirst="1">
    <oddHeader>&amp;L&amp;"-,Negrita Cursiva"&amp;12MEDICAMENTOS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G200"/>
  <sheetViews>
    <sheetView showGridLines="0" topLeftCell="A180" zoomScale="120" zoomScaleNormal="120" workbookViewId="0">
      <selection activeCell="C194" sqref="C194:G194"/>
    </sheetView>
  </sheetViews>
  <sheetFormatPr baseColWidth="10" defaultColWidth="11.42578125" defaultRowHeight="15" x14ac:dyDescent="0.25"/>
  <cols>
    <col min="1" max="1" width="29.28515625" customWidth="1"/>
    <col min="2" max="2" width="8" customWidth="1"/>
    <col min="3" max="3" width="11.28515625" customWidth="1"/>
    <col min="4" max="4" width="12.7109375" customWidth="1"/>
    <col min="5" max="5" width="12.85546875" customWidth="1"/>
    <col min="6" max="6" width="14.7109375" customWidth="1"/>
    <col min="7" max="7" width="17.7109375" customWidth="1"/>
  </cols>
  <sheetData>
    <row r="1" spans="1:7" x14ac:dyDescent="0.25">
      <c r="A1" s="44"/>
    </row>
    <row r="2" spans="1:7" ht="17.25" x14ac:dyDescent="0.25">
      <c r="A2" s="45"/>
    </row>
    <row r="3" spans="1:7" ht="15.75" x14ac:dyDescent="0.25">
      <c r="A3" s="46"/>
    </row>
    <row r="4" spans="1:7" ht="17.25" x14ac:dyDescent="0.25">
      <c r="A4" s="45"/>
    </row>
    <row r="5" spans="1:7" x14ac:dyDescent="0.25">
      <c r="A5" s="79" t="s">
        <v>0</v>
      </c>
      <c r="B5" s="79"/>
      <c r="C5" s="79"/>
      <c r="D5" s="79"/>
      <c r="E5" s="79"/>
      <c r="F5" s="79"/>
      <c r="G5" s="79"/>
    </row>
    <row r="6" spans="1:7" x14ac:dyDescent="0.25">
      <c r="A6" s="80" t="s">
        <v>1</v>
      </c>
      <c r="B6" s="80"/>
      <c r="C6" s="80"/>
      <c r="D6" s="80"/>
      <c r="E6" s="80"/>
      <c r="F6" s="80"/>
      <c r="G6" s="80"/>
    </row>
    <row r="7" spans="1:7" x14ac:dyDescent="0.25">
      <c r="A7" s="81" t="s">
        <v>2</v>
      </c>
      <c r="B7" s="81"/>
      <c r="C7" s="81"/>
      <c r="D7" s="81"/>
      <c r="E7" s="81"/>
      <c r="F7" s="81"/>
      <c r="G7" s="81"/>
    </row>
    <row r="8" spans="1:7" x14ac:dyDescent="0.25">
      <c r="A8" s="82" t="s">
        <v>383</v>
      </c>
      <c r="B8" s="81"/>
      <c r="C8" s="81"/>
      <c r="D8" s="81"/>
      <c r="E8" s="81"/>
      <c r="F8" s="81"/>
      <c r="G8" s="81"/>
    </row>
    <row r="9" spans="1:7" x14ac:dyDescent="0.25">
      <c r="A9" s="87" t="s">
        <v>473</v>
      </c>
      <c r="B9" s="87"/>
      <c r="C9" s="87"/>
      <c r="D9" s="87"/>
      <c r="E9" s="87"/>
      <c r="F9" s="87"/>
      <c r="G9" s="87"/>
    </row>
    <row r="10" spans="1:7" x14ac:dyDescent="0.25">
      <c r="A10" s="81" t="s">
        <v>398</v>
      </c>
      <c r="B10" s="81"/>
      <c r="C10" s="81"/>
      <c r="D10" s="81"/>
      <c r="E10" s="81"/>
      <c r="F10" s="81"/>
      <c r="G10" s="81"/>
    </row>
    <row r="11" spans="1:7" x14ac:dyDescent="0.25">
      <c r="A11" s="3" t="s">
        <v>191</v>
      </c>
    </row>
    <row r="12" spans="1:7" x14ac:dyDescent="0.25">
      <c r="A12" s="8" t="s">
        <v>3</v>
      </c>
      <c r="B12" s="9" t="s">
        <v>4</v>
      </c>
      <c r="C12" s="9" t="s">
        <v>378</v>
      </c>
      <c r="D12" s="10" t="s">
        <v>378</v>
      </c>
      <c r="E12" s="9" t="s">
        <v>382</v>
      </c>
      <c r="F12" s="9" t="s">
        <v>6</v>
      </c>
      <c r="G12" s="11" t="s">
        <v>6</v>
      </c>
    </row>
    <row r="13" spans="1:7" x14ac:dyDescent="0.25">
      <c r="A13" s="26"/>
      <c r="B13" s="27"/>
      <c r="C13" s="27" t="s">
        <v>379</v>
      </c>
      <c r="D13" s="27" t="s">
        <v>379</v>
      </c>
      <c r="E13" s="27" t="s">
        <v>378</v>
      </c>
      <c r="F13" s="27" t="s">
        <v>7</v>
      </c>
      <c r="G13" s="28" t="s">
        <v>5</v>
      </c>
    </row>
    <row r="14" spans="1:7" x14ac:dyDescent="0.25">
      <c r="A14" s="12"/>
      <c r="B14" s="12"/>
      <c r="C14" s="13" t="s">
        <v>380</v>
      </c>
      <c r="D14" s="12" t="s">
        <v>381</v>
      </c>
      <c r="E14" s="12"/>
      <c r="F14" s="12" t="s">
        <v>209</v>
      </c>
      <c r="G14" s="13" t="s">
        <v>209</v>
      </c>
    </row>
    <row r="15" spans="1:7" ht="15.75" x14ac:dyDescent="0.25">
      <c r="A15" s="1" t="s">
        <v>89</v>
      </c>
      <c r="B15" s="2" t="s">
        <v>90</v>
      </c>
      <c r="C15" s="63">
        <v>0</v>
      </c>
      <c r="D15" s="63">
        <v>100</v>
      </c>
      <c r="E15" s="63">
        <f t="shared" ref="E15:E48" si="0">(C15+D15)</f>
        <v>100</v>
      </c>
      <c r="F15" s="64">
        <v>15.4</v>
      </c>
      <c r="G15" s="64">
        <f t="shared" ref="G15:G71" si="1">E15*F15</f>
        <v>1540</v>
      </c>
    </row>
    <row r="16" spans="1:7" ht="15.75" x14ac:dyDescent="0.25">
      <c r="A16" s="1" t="s">
        <v>91</v>
      </c>
      <c r="B16" s="2" t="s">
        <v>90</v>
      </c>
      <c r="C16" s="63">
        <v>202</v>
      </c>
      <c r="D16" s="63">
        <v>450</v>
      </c>
      <c r="E16" s="63">
        <f t="shared" si="0"/>
        <v>652</v>
      </c>
      <c r="F16" s="64">
        <v>15.4</v>
      </c>
      <c r="G16" s="64">
        <f t="shared" si="1"/>
        <v>10040.800000000001</v>
      </c>
    </row>
    <row r="17" spans="1:7" ht="15.75" x14ac:dyDescent="0.25">
      <c r="A17" s="1" t="s">
        <v>461</v>
      </c>
      <c r="B17" s="2" t="s">
        <v>233</v>
      </c>
      <c r="C17" s="63">
        <v>50</v>
      </c>
      <c r="D17" s="63">
        <v>0</v>
      </c>
      <c r="E17" s="63">
        <f t="shared" si="0"/>
        <v>50</v>
      </c>
      <c r="F17" s="64">
        <v>15.84</v>
      </c>
      <c r="G17" s="64">
        <f t="shared" si="1"/>
        <v>792</v>
      </c>
    </row>
    <row r="18" spans="1:7" ht="15.75" x14ac:dyDescent="0.25">
      <c r="A18" s="1" t="s">
        <v>178</v>
      </c>
      <c r="B18" s="2" t="s">
        <v>154</v>
      </c>
      <c r="C18" s="63">
        <v>32</v>
      </c>
      <c r="D18" s="63">
        <v>120</v>
      </c>
      <c r="E18" s="63">
        <f t="shared" si="0"/>
        <v>152</v>
      </c>
      <c r="F18" s="64">
        <v>11.21</v>
      </c>
      <c r="G18" s="64">
        <f t="shared" si="1"/>
        <v>1703.92</v>
      </c>
    </row>
    <row r="19" spans="1:7" ht="15.75" x14ac:dyDescent="0.25">
      <c r="A19" s="1" t="s">
        <v>179</v>
      </c>
      <c r="B19" s="2" t="s">
        <v>154</v>
      </c>
      <c r="C19" s="63">
        <v>88</v>
      </c>
      <c r="D19" s="63">
        <v>192</v>
      </c>
      <c r="E19" s="63">
        <f t="shared" si="0"/>
        <v>280</v>
      </c>
      <c r="F19" s="64">
        <v>13.42</v>
      </c>
      <c r="G19" s="64">
        <f t="shared" si="1"/>
        <v>3757.6</v>
      </c>
    </row>
    <row r="20" spans="1:7" ht="15.75" x14ac:dyDescent="0.25">
      <c r="A20" s="1" t="s">
        <v>153</v>
      </c>
      <c r="B20" s="2" t="s">
        <v>154</v>
      </c>
      <c r="C20" s="63">
        <v>19</v>
      </c>
      <c r="D20" s="63">
        <v>56</v>
      </c>
      <c r="E20" s="63">
        <f t="shared" si="0"/>
        <v>75</v>
      </c>
      <c r="F20" s="64">
        <v>91.18</v>
      </c>
      <c r="G20" s="64">
        <f t="shared" si="1"/>
        <v>6838.5000000000009</v>
      </c>
    </row>
    <row r="21" spans="1:7" ht="15.75" x14ac:dyDescent="0.25">
      <c r="A21" s="1" t="s">
        <v>166</v>
      </c>
      <c r="B21" s="2" t="s">
        <v>90</v>
      </c>
      <c r="C21" s="63">
        <v>2</v>
      </c>
      <c r="D21" s="63">
        <v>2</v>
      </c>
      <c r="E21" s="63">
        <f t="shared" si="0"/>
        <v>4</v>
      </c>
      <c r="F21" s="64">
        <v>492.8</v>
      </c>
      <c r="G21" s="64">
        <f t="shared" si="1"/>
        <v>1971.2</v>
      </c>
    </row>
    <row r="22" spans="1:7" ht="15.75" x14ac:dyDescent="0.25">
      <c r="A22" s="1" t="s">
        <v>264</v>
      </c>
      <c r="B22" s="2" t="s">
        <v>233</v>
      </c>
      <c r="C22" s="63">
        <v>2</v>
      </c>
      <c r="D22" s="63">
        <v>4</v>
      </c>
      <c r="E22" s="63">
        <f t="shared" si="0"/>
        <v>6</v>
      </c>
      <c r="F22" s="64">
        <v>313.42</v>
      </c>
      <c r="G22" s="64">
        <f t="shared" si="1"/>
        <v>1880.52</v>
      </c>
    </row>
    <row r="23" spans="1:7" ht="15.75" x14ac:dyDescent="0.25">
      <c r="A23" s="1" t="s">
        <v>165</v>
      </c>
      <c r="B23" s="2" t="s">
        <v>90</v>
      </c>
      <c r="C23" s="63">
        <v>0</v>
      </c>
      <c r="D23" s="63">
        <v>4</v>
      </c>
      <c r="E23" s="63">
        <f t="shared" si="0"/>
        <v>4</v>
      </c>
      <c r="F23" s="64">
        <v>355.9</v>
      </c>
      <c r="G23" s="64">
        <f t="shared" si="1"/>
        <v>1423.6</v>
      </c>
    </row>
    <row r="24" spans="1:7" ht="15.75" x14ac:dyDescent="0.25">
      <c r="A24" s="1" t="s">
        <v>155</v>
      </c>
      <c r="B24" s="2" t="s">
        <v>90</v>
      </c>
      <c r="C24" s="63">
        <v>3</v>
      </c>
      <c r="D24" s="63">
        <v>20</v>
      </c>
      <c r="E24" s="63">
        <f t="shared" si="0"/>
        <v>23</v>
      </c>
      <c r="F24" s="64">
        <v>52.5</v>
      </c>
      <c r="G24" s="64">
        <f t="shared" si="1"/>
        <v>1207.5</v>
      </c>
    </row>
    <row r="25" spans="1:7" ht="15.75" x14ac:dyDescent="0.25">
      <c r="A25" s="1" t="s">
        <v>156</v>
      </c>
      <c r="B25" s="2" t="s">
        <v>90</v>
      </c>
      <c r="C25" s="63">
        <v>677</v>
      </c>
      <c r="D25" s="63">
        <v>4150</v>
      </c>
      <c r="E25" s="63">
        <f t="shared" si="0"/>
        <v>4827</v>
      </c>
      <c r="F25" s="64">
        <v>12.75</v>
      </c>
      <c r="G25" s="64">
        <f t="shared" si="1"/>
        <v>61544.25</v>
      </c>
    </row>
    <row r="26" spans="1:7" ht="15.75" x14ac:dyDescent="0.25">
      <c r="A26" s="1" t="s">
        <v>92</v>
      </c>
      <c r="B26" s="2" t="s">
        <v>90</v>
      </c>
      <c r="C26" s="63">
        <v>49</v>
      </c>
      <c r="D26" s="63">
        <v>130</v>
      </c>
      <c r="E26" s="63">
        <f t="shared" si="0"/>
        <v>179</v>
      </c>
      <c r="F26" s="64">
        <v>41.36</v>
      </c>
      <c r="G26" s="64">
        <f t="shared" si="1"/>
        <v>7403.44</v>
      </c>
    </row>
    <row r="27" spans="1:7" ht="15.75" x14ac:dyDescent="0.25">
      <c r="A27" s="1" t="s">
        <v>311</v>
      </c>
      <c r="B27" s="2" t="s">
        <v>90</v>
      </c>
      <c r="C27" s="63">
        <v>87</v>
      </c>
      <c r="D27" s="63">
        <v>270</v>
      </c>
      <c r="E27" s="63">
        <f t="shared" si="0"/>
        <v>357</v>
      </c>
      <c r="F27" s="64">
        <v>36.799999999999997</v>
      </c>
      <c r="G27" s="64">
        <f t="shared" si="1"/>
        <v>13137.599999999999</v>
      </c>
    </row>
    <row r="28" spans="1:7" ht="15.75" x14ac:dyDescent="0.25">
      <c r="A28" s="1" t="s">
        <v>94</v>
      </c>
      <c r="B28" s="2" t="s">
        <v>93</v>
      </c>
      <c r="C28" s="63">
        <v>498</v>
      </c>
      <c r="D28" s="63">
        <v>300</v>
      </c>
      <c r="E28" s="63">
        <f t="shared" si="0"/>
        <v>798</v>
      </c>
      <c r="F28" s="64">
        <v>2.25</v>
      </c>
      <c r="G28" s="64">
        <f t="shared" si="1"/>
        <v>1795.5</v>
      </c>
    </row>
    <row r="29" spans="1:7" ht="15.75" x14ac:dyDescent="0.25">
      <c r="A29" s="1" t="s">
        <v>462</v>
      </c>
      <c r="B29" s="2" t="s">
        <v>93</v>
      </c>
      <c r="C29" s="63">
        <v>0</v>
      </c>
      <c r="D29" s="63">
        <v>200</v>
      </c>
      <c r="E29" s="63">
        <f t="shared" si="0"/>
        <v>200</v>
      </c>
      <c r="F29" s="64">
        <v>1.93</v>
      </c>
      <c r="G29" s="64">
        <f t="shared" si="1"/>
        <v>386</v>
      </c>
    </row>
    <row r="30" spans="1:7" ht="15.75" x14ac:dyDescent="0.25">
      <c r="A30" s="1" t="s">
        <v>464</v>
      </c>
      <c r="B30" s="2" t="s">
        <v>93</v>
      </c>
      <c r="C30" s="63">
        <v>493</v>
      </c>
      <c r="D30" s="63">
        <v>300</v>
      </c>
      <c r="E30" s="63">
        <f t="shared" si="0"/>
        <v>793</v>
      </c>
      <c r="F30" s="64">
        <v>4.43</v>
      </c>
      <c r="G30" s="64">
        <f t="shared" si="1"/>
        <v>3512.99</v>
      </c>
    </row>
    <row r="31" spans="1:7" ht="15.75" x14ac:dyDescent="0.25">
      <c r="A31" s="1" t="s">
        <v>95</v>
      </c>
      <c r="B31" s="2" t="s">
        <v>93</v>
      </c>
      <c r="C31" s="63">
        <v>300</v>
      </c>
      <c r="D31" s="63">
        <v>400</v>
      </c>
      <c r="E31" s="63">
        <f t="shared" si="0"/>
        <v>700</v>
      </c>
      <c r="F31" s="64">
        <v>4.43</v>
      </c>
      <c r="G31" s="64">
        <f t="shared" si="1"/>
        <v>3101</v>
      </c>
    </row>
    <row r="32" spans="1:7" ht="15.75" x14ac:dyDescent="0.25">
      <c r="A32" s="1" t="s">
        <v>96</v>
      </c>
      <c r="B32" s="2" t="s">
        <v>93</v>
      </c>
      <c r="C32" s="63">
        <v>649</v>
      </c>
      <c r="D32" s="63">
        <v>3400</v>
      </c>
      <c r="E32" s="63">
        <f t="shared" si="0"/>
        <v>4049</v>
      </c>
      <c r="F32" s="64">
        <v>4.43</v>
      </c>
      <c r="G32" s="64">
        <f t="shared" si="1"/>
        <v>17937.07</v>
      </c>
    </row>
    <row r="33" spans="1:7" ht="15.75" x14ac:dyDescent="0.25">
      <c r="A33" s="1" t="s">
        <v>467</v>
      </c>
      <c r="B33" s="2" t="s">
        <v>93</v>
      </c>
      <c r="C33" s="63">
        <v>500</v>
      </c>
      <c r="D33" s="63">
        <v>300</v>
      </c>
      <c r="E33" s="63">
        <f t="shared" si="0"/>
        <v>800</v>
      </c>
      <c r="F33" s="64">
        <v>4.54</v>
      </c>
      <c r="G33" s="64">
        <f t="shared" si="1"/>
        <v>3632</v>
      </c>
    </row>
    <row r="34" spans="1:7" ht="15.75" x14ac:dyDescent="0.25">
      <c r="A34" s="1" t="s">
        <v>253</v>
      </c>
      <c r="B34" s="2" t="s">
        <v>90</v>
      </c>
      <c r="C34" s="63">
        <v>258</v>
      </c>
      <c r="D34" s="63">
        <v>500</v>
      </c>
      <c r="E34" s="63">
        <f t="shared" si="0"/>
        <v>758</v>
      </c>
      <c r="F34" s="64">
        <v>3.01</v>
      </c>
      <c r="G34" s="64">
        <f t="shared" si="1"/>
        <v>2281.58</v>
      </c>
    </row>
    <row r="35" spans="1:7" ht="15.75" x14ac:dyDescent="0.25">
      <c r="A35" s="1" t="s">
        <v>323</v>
      </c>
      <c r="B35" s="2" t="s">
        <v>324</v>
      </c>
      <c r="C35" s="63">
        <v>157</v>
      </c>
      <c r="D35" s="63">
        <v>500</v>
      </c>
      <c r="E35" s="63">
        <f t="shared" si="0"/>
        <v>657</v>
      </c>
      <c r="F35" s="64">
        <v>3.01</v>
      </c>
      <c r="G35" s="64">
        <f t="shared" si="1"/>
        <v>1977.57</v>
      </c>
    </row>
    <row r="36" spans="1:7" ht="15.75" x14ac:dyDescent="0.25">
      <c r="A36" s="1" t="s">
        <v>97</v>
      </c>
      <c r="B36" s="2" t="s">
        <v>90</v>
      </c>
      <c r="C36" s="63">
        <v>300</v>
      </c>
      <c r="D36" s="63">
        <v>600</v>
      </c>
      <c r="E36" s="63">
        <f t="shared" si="0"/>
        <v>900</v>
      </c>
      <c r="F36" s="64">
        <v>1.87</v>
      </c>
      <c r="G36" s="64">
        <f t="shared" si="1"/>
        <v>1683</v>
      </c>
    </row>
    <row r="37" spans="1:7" ht="15.75" x14ac:dyDescent="0.25">
      <c r="A37" s="1" t="s">
        <v>458</v>
      </c>
      <c r="B37" s="2" t="s">
        <v>233</v>
      </c>
      <c r="C37" s="63">
        <v>3</v>
      </c>
      <c r="D37" s="63">
        <v>24</v>
      </c>
      <c r="E37" s="63">
        <f t="shared" si="0"/>
        <v>27</v>
      </c>
      <c r="F37" s="64">
        <v>1544.73</v>
      </c>
      <c r="G37" s="64">
        <f t="shared" si="1"/>
        <v>41707.71</v>
      </c>
    </row>
    <row r="38" spans="1:7" ht="15.75" x14ac:dyDescent="0.25">
      <c r="A38" s="1" t="s">
        <v>456</v>
      </c>
      <c r="B38" s="2" t="s">
        <v>233</v>
      </c>
      <c r="C38" s="63">
        <v>3</v>
      </c>
      <c r="D38" s="63">
        <v>12</v>
      </c>
      <c r="E38" s="63">
        <f t="shared" si="0"/>
        <v>15</v>
      </c>
      <c r="F38" s="64">
        <v>3800</v>
      </c>
      <c r="G38" s="64">
        <f t="shared" si="1"/>
        <v>57000</v>
      </c>
    </row>
    <row r="39" spans="1:7" ht="15.75" x14ac:dyDescent="0.25">
      <c r="A39" s="1" t="s">
        <v>457</v>
      </c>
      <c r="B39" s="2" t="s">
        <v>233</v>
      </c>
      <c r="C39" s="63">
        <v>3</v>
      </c>
      <c r="D39" s="63">
        <v>12</v>
      </c>
      <c r="E39" s="63">
        <f t="shared" si="0"/>
        <v>15</v>
      </c>
      <c r="F39" s="64">
        <v>3800</v>
      </c>
      <c r="G39" s="64">
        <f t="shared" si="1"/>
        <v>57000</v>
      </c>
    </row>
    <row r="40" spans="1:7" ht="15.75" x14ac:dyDescent="0.25">
      <c r="A40" s="1" t="s">
        <v>468</v>
      </c>
      <c r="B40" s="2" t="s">
        <v>233</v>
      </c>
      <c r="C40" s="63">
        <v>0</v>
      </c>
      <c r="D40" s="63">
        <v>100</v>
      </c>
      <c r="E40" s="63">
        <f t="shared" si="0"/>
        <v>100</v>
      </c>
      <c r="F40" s="64">
        <v>16.04</v>
      </c>
      <c r="G40" s="64">
        <f t="shared" si="1"/>
        <v>1604</v>
      </c>
    </row>
    <row r="41" spans="1:7" ht="15.75" x14ac:dyDescent="0.25">
      <c r="A41" s="1" t="s">
        <v>99</v>
      </c>
      <c r="B41" s="2" t="s">
        <v>90</v>
      </c>
      <c r="C41" s="63">
        <v>12</v>
      </c>
      <c r="D41" s="63">
        <v>42</v>
      </c>
      <c r="E41" s="63">
        <f t="shared" si="0"/>
        <v>54</v>
      </c>
      <c r="F41" s="64">
        <v>15.53</v>
      </c>
      <c r="G41" s="64">
        <f t="shared" si="1"/>
        <v>838.62</v>
      </c>
    </row>
    <row r="42" spans="1:7" ht="15.75" x14ac:dyDescent="0.25">
      <c r="A42" s="1" t="s">
        <v>363</v>
      </c>
      <c r="B42" s="2" t="s">
        <v>90</v>
      </c>
      <c r="C42" s="63">
        <v>5</v>
      </c>
      <c r="D42" s="63">
        <v>55</v>
      </c>
      <c r="E42" s="63">
        <f t="shared" si="0"/>
        <v>60</v>
      </c>
      <c r="F42" s="64">
        <v>28.63</v>
      </c>
      <c r="G42" s="64">
        <f t="shared" si="1"/>
        <v>1717.8</v>
      </c>
    </row>
    <row r="43" spans="1:7" ht="15.75" x14ac:dyDescent="0.25">
      <c r="A43" s="1" t="s">
        <v>399</v>
      </c>
      <c r="B43" s="2" t="s">
        <v>90</v>
      </c>
      <c r="C43" s="63">
        <v>15</v>
      </c>
      <c r="D43" s="63">
        <v>30</v>
      </c>
      <c r="E43" s="63">
        <f t="shared" si="0"/>
        <v>45</v>
      </c>
      <c r="F43" s="64">
        <v>28.53</v>
      </c>
      <c r="G43" s="64">
        <f t="shared" si="1"/>
        <v>1283.8500000000001</v>
      </c>
    </row>
    <row r="44" spans="1:7" ht="15.75" x14ac:dyDescent="0.25">
      <c r="A44" s="1" t="s">
        <v>390</v>
      </c>
      <c r="B44" s="2" t="s">
        <v>90</v>
      </c>
      <c r="C44" s="63">
        <v>9</v>
      </c>
      <c r="D44" s="63">
        <v>44</v>
      </c>
      <c r="E44" s="63">
        <f t="shared" si="0"/>
        <v>53</v>
      </c>
      <c r="F44" s="64">
        <v>28.53</v>
      </c>
      <c r="G44" s="64">
        <f t="shared" si="1"/>
        <v>1512.0900000000001</v>
      </c>
    </row>
    <row r="45" spans="1:7" ht="15.75" x14ac:dyDescent="0.25">
      <c r="A45" s="1" t="s">
        <v>393</v>
      </c>
      <c r="B45" s="2" t="s">
        <v>90</v>
      </c>
      <c r="C45" s="63">
        <v>14</v>
      </c>
      <c r="D45" s="63">
        <v>14</v>
      </c>
      <c r="E45" s="63">
        <f t="shared" si="0"/>
        <v>28</v>
      </c>
      <c r="F45" s="64">
        <v>28.53</v>
      </c>
      <c r="G45" s="64">
        <f t="shared" si="1"/>
        <v>798.84</v>
      </c>
    </row>
    <row r="46" spans="1:7" ht="15.75" x14ac:dyDescent="0.25">
      <c r="A46" s="1" t="s">
        <v>412</v>
      </c>
      <c r="B46" s="2" t="s">
        <v>90</v>
      </c>
      <c r="C46" s="63">
        <v>10</v>
      </c>
      <c r="D46" s="63">
        <v>29</v>
      </c>
      <c r="E46" s="63">
        <f t="shared" si="0"/>
        <v>39</v>
      </c>
      <c r="F46" s="64">
        <v>28.53</v>
      </c>
      <c r="G46" s="64">
        <f t="shared" si="1"/>
        <v>1112.67</v>
      </c>
    </row>
    <row r="47" spans="1:7" ht="15.75" x14ac:dyDescent="0.25">
      <c r="A47" s="1" t="s">
        <v>157</v>
      </c>
      <c r="B47" s="2" t="s">
        <v>90</v>
      </c>
      <c r="C47" s="63">
        <v>76</v>
      </c>
      <c r="D47" s="63">
        <v>265</v>
      </c>
      <c r="E47" s="63">
        <f t="shared" si="0"/>
        <v>341</v>
      </c>
      <c r="F47" s="64">
        <v>11.43</v>
      </c>
      <c r="G47" s="64">
        <f t="shared" si="1"/>
        <v>3897.63</v>
      </c>
    </row>
    <row r="48" spans="1:7" ht="15.75" x14ac:dyDescent="0.25">
      <c r="A48" s="1" t="s">
        <v>158</v>
      </c>
      <c r="B48" s="2" t="s">
        <v>90</v>
      </c>
      <c r="C48" s="63">
        <v>85</v>
      </c>
      <c r="D48" s="63">
        <v>310</v>
      </c>
      <c r="E48" s="63">
        <f t="shared" si="0"/>
        <v>395</v>
      </c>
      <c r="F48" s="64">
        <v>12</v>
      </c>
      <c r="G48" s="64">
        <f t="shared" si="1"/>
        <v>4740</v>
      </c>
    </row>
    <row r="49" spans="1:7" ht="15.75" x14ac:dyDescent="0.25">
      <c r="A49" s="1" t="s">
        <v>256</v>
      </c>
      <c r="B49" s="2" t="s">
        <v>90</v>
      </c>
      <c r="C49" s="63">
        <v>12</v>
      </c>
      <c r="D49" s="63">
        <v>87</v>
      </c>
      <c r="E49" s="63">
        <f t="shared" ref="E49:E76" si="2">(C49+D49)</f>
        <v>99</v>
      </c>
      <c r="F49" s="64">
        <v>13.34</v>
      </c>
      <c r="G49" s="64">
        <f t="shared" si="1"/>
        <v>1320.66</v>
      </c>
    </row>
    <row r="50" spans="1:7" ht="15.75" x14ac:dyDescent="0.25">
      <c r="A50" s="1" t="s">
        <v>98</v>
      </c>
      <c r="B50" s="2" t="s">
        <v>90</v>
      </c>
      <c r="C50" s="63">
        <v>32</v>
      </c>
      <c r="D50" s="63">
        <v>407</v>
      </c>
      <c r="E50" s="63">
        <f t="shared" si="2"/>
        <v>439</v>
      </c>
      <c r="F50" s="64">
        <v>40.700000000000003</v>
      </c>
      <c r="G50" s="64">
        <f t="shared" si="1"/>
        <v>17867.300000000003</v>
      </c>
    </row>
    <row r="51" spans="1:7" ht="15.75" x14ac:dyDescent="0.25">
      <c r="A51" s="1" t="s">
        <v>100</v>
      </c>
      <c r="B51" s="2" t="s">
        <v>90</v>
      </c>
      <c r="C51" s="63">
        <v>837</v>
      </c>
      <c r="D51" s="63">
        <v>1500</v>
      </c>
      <c r="E51" s="63">
        <f t="shared" si="2"/>
        <v>2337</v>
      </c>
      <c r="F51" s="64">
        <v>55.88</v>
      </c>
      <c r="G51" s="64">
        <f t="shared" si="1"/>
        <v>130591.56000000001</v>
      </c>
    </row>
    <row r="52" spans="1:7" ht="15.75" x14ac:dyDescent="0.25">
      <c r="A52" s="1" t="s">
        <v>101</v>
      </c>
      <c r="B52" s="2" t="s">
        <v>90</v>
      </c>
      <c r="C52" s="63">
        <v>850</v>
      </c>
      <c r="D52" s="63">
        <v>1950</v>
      </c>
      <c r="E52" s="63">
        <f t="shared" si="2"/>
        <v>2800</v>
      </c>
      <c r="F52" s="64">
        <v>8.15</v>
      </c>
      <c r="G52" s="64">
        <f t="shared" si="1"/>
        <v>22820</v>
      </c>
    </row>
    <row r="53" spans="1:7" ht="15.75" x14ac:dyDescent="0.25">
      <c r="A53" s="1" t="s">
        <v>102</v>
      </c>
      <c r="B53" s="2" t="s">
        <v>90</v>
      </c>
      <c r="C53" s="63">
        <v>540</v>
      </c>
      <c r="D53" s="63">
        <v>1200</v>
      </c>
      <c r="E53" s="63">
        <f t="shared" si="2"/>
        <v>1740</v>
      </c>
      <c r="F53" s="64">
        <v>8.5</v>
      </c>
      <c r="G53" s="64">
        <f t="shared" si="1"/>
        <v>14790</v>
      </c>
    </row>
    <row r="54" spans="1:7" ht="15.75" x14ac:dyDescent="0.25">
      <c r="A54" s="1" t="s">
        <v>184</v>
      </c>
      <c r="B54" s="2" t="s">
        <v>90</v>
      </c>
      <c r="C54" s="63">
        <v>726</v>
      </c>
      <c r="D54" s="63">
        <v>2500</v>
      </c>
      <c r="E54" s="63">
        <f t="shared" si="2"/>
        <v>3226</v>
      </c>
      <c r="F54" s="64">
        <v>8.25</v>
      </c>
      <c r="G54" s="64">
        <f t="shared" si="1"/>
        <v>26614.5</v>
      </c>
    </row>
    <row r="55" spans="1:7" ht="15.75" x14ac:dyDescent="0.25">
      <c r="A55" s="1" t="s">
        <v>463</v>
      </c>
      <c r="B55" s="2" t="s">
        <v>233</v>
      </c>
      <c r="C55" s="63">
        <v>5</v>
      </c>
      <c r="D55" s="63">
        <v>10</v>
      </c>
      <c r="E55" s="63">
        <f t="shared" si="2"/>
        <v>15</v>
      </c>
      <c r="F55" s="64">
        <v>600</v>
      </c>
      <c r="G55" s="64">
        <f t="shared" si="1"/>
        <v>9000</v>
      </c>
    </row>
    <row r="56" spans="1:7" ht="15.75" x14ac:dyDescent="0.25">
      <c r="A56" s="1" t="s">
        <v>386</v>
      </c>
      <c r="B56" s="2" t="s">
        <v>90</v>
      </c>
      <c r="C56" s="63">
        <v>10</v>
      </c>
      <c r="D56" s="63">
        <v>0</v>
      </c>
      <c r="E56" s="63">
        <f t="shared" si="2"/>
        <v>10</v>
      </c>
      <c r="F56" s="64">
        <v>600</v>
      </c>
      <c r="G56" s="64">
        <f t="shared" si="1"/>
        <v>6000</v>
      </c>
    </row>
    <row r="57" spans="1:7" ht="15.75" x14ac:dyDescent="0.25">
      <c r="A57" s="1" t="s">
        <v>277</v>
      </c>
      <c r="B57" s="2" t="s">
        <v>90</v>
      </c>
      <c r="C57" s="63">
        <v>3</v>
      </c>
      <c r="D57" s="63">
        <v>10</v>
      </c>
      <c r="E57" s="63">
        <f t="shared" si="2"/>
        <v>13</v>
      </c>
      <c r="F57" s="64">
        <v>672.36</v>
      </c>
      <c r="G57" s="64">
        <f t="shared" si="1"/>
        <v>8740.68</v>
      </c>
    </row>
    <row r="58" spans="1:7" ht="15.75" x14ac:dyDescent="0.25">
      <c r="A58" s="1" t="s">
        <v>469</v>
      </c>
      <c r="B58" s="2" t="s">
        <v>233</v>
      </c>
      <c r="C58" s="63">
        <v>3</v>
      </c>
      <c r="D58" s="63">
        <v>0</v>
      </c>
      <c r="E58" s="63">
        <f t="shared" si="2"/>
        <v>3</v>
      </c>
      <c r="F58" s="64">
        <v>1178.54</v>
      </c>
      <c r="G58" s="64">
        <f t="shared" si="1"/>
        <v>3535.62</v>
      </c>
    </row>
    <row r="59" spans="1:7" ht="15.75" x14ac:dyDescent="0.25">
      <c r="A59" s="1" t="s">
        <v>387</v>
      </c>
      <c r="B59" s="2" t="s">
        <v>225</v>
      </c>
      <c r="C59" s="63">
        <v>3</v>
      </c>
      <c r="D59" s="63">
        <v>4</v>
      </c>
      <c r="E59" s="63">
        <f t="shared" si="2"/>
        <v>7</v>
      </c>
      <c r="F59" s="64">
        <v>1223.68</v>
      </c>
      <c r="G59" s="64">
        <f t="shared" si="1"/>
        <v>8565.76</v>
      </c>
    </row>
    <row r="60" spans="1:7" ht="15.75" x14ac:dyDescent="0.25">
      <c r="A60" s="1" t="s">
        <v>450</v>
      </c>
      <c r="B60" s="2" t="s">
        <v>451</v>
      </c>
      <c r="C60" s="63">
        <v>0</v>
      </c>
      <c r="D60" s="63">
        <v>100</v>
      </c>
      <c r="E60" s="63">
        <f t="shared" si="2"/>
        <v>100</v>
      </c>
      <c r="F60" s="64">
        <v>539</v>
      </c>
      <c r="G60" s="64">
        <f t="shared" si="1"/>
        <v>53900</v>
      </c>
    </row>
    <row r="61" spans="1:7" ht="15.75" x14ac:dyDescent="0.25">
      <c r="A61" s="1" t="s">
        <v>103</v>
      </c>
      <c r="B61" s="2" t="s">
        <v>90</v>
      </c>
      <c r="C61" s="63">
        <v>16</v>
      </c>
      <c r="D61" s="63">
        <v>49</v>
      </c>
      <c r="E61" s="63">
        <f t="shared" si="2"/>
        <v>65</v>
      </c>
      <c r="F61" s="64">
        <v>79.290000000000006</v>
      </c>
      <c r="G61" s="64">
        <f t="shared" si="1"/>
        <v>5153.8500000000004</v>
      </c>
    </row>
    <row r="62" spans="1:7" ht="15.75" x14ac:dyDescent="0.25">
      <c r="A62" s="1" t="s">
        <v>342</v>
      </c>
      <c r="B62" s="2" t="s">
        <v>233</v>
      </c>
      <c r="C62" s="63">
        <v>3</v>
      </c>
      <c r="D62" s="63">
        <v>8</v>
      </c>
      <c r="E62" s="63">
        <f t="shared" si="2"/>
        <v>11</v>
      </c>
      <c r="F62" s="64">
        <v>216.41</v>
      </c>
      <c r="G62" s="64">
        <f t="shared" si="1"/>
        <v>2380.5099999999998</v>
      </c>
    </row>
    <row r="63" spans="1:7" ht="15.75" x14ac:dyDescent="0.25">
      <c r="A63" s="1" t="s">
        <v>315</v>
      </c>
      <c r="B63" s="2" t="s">
        <v>233</v>
      </c>
      <c r="C63" s="63">
        <v>3</v>
      </c>
      <c r="D63" s="63">
        <v>2</v>
      </c>
      <c r="E63" s="63">
        <f t="shared" si="2"/>
        <v>5</v>
      </c>
      <c r="F63" s="64">
        <v>212.04</v>
      </c>
      <c r="G63" s="64">
        <f t="shared" si="1"/>
        <v>1060.2</v>
      </c>
    </row>
    <row r="64" spans="1:7" ht="15.75" x14ac:dyDescent="0.25">
      <c r="A64" s="1" t="s">
        <v>394</v>
      </c>
      <c r="B64" s="2" t="s">
        <v>90</v>
      </c>
      <c r="C64" s="63">
        <v>256</v>
      </c>
      <c r="D64" s="63">
        <v>1000</v>
      </c>
      <c r="E64" s="63">
        <f t="shared" si="2"/>
        <v>1256</v>
      </c>
      <c r="F64" s="64">
        <v>1.84</v>
      </c>
      <c r="G64" s="64">
        <f t="shared" si="1"/>
        <v>2311.04</v>
      </c>
    </row>
    <row r="65" spans="1:7" ht="15.75" x14ac:dyDescent="0.25">
      <c r="A65" s="1" t="s">
        <v>104</v>
      </c>
      <c r="B65" s="2" t="s">
        <v>90</v>
      </c>
      <c r="C65" s="63">
        <v>171</v>
      </c>
      <c r="D65" s="63">
        <v>400</v>
      </c>
      <c r="E65" s="63">
        <f t="shared" si="2"/>
        <v>571</v>
      </c>
      <c r="F65" s="64">
        <v>10.220000000000001</v>
      </c>
      <c r="G65" s="64">
        <f t="shared" si="1"/>
        <v>5835.6200000000008</v>
      </c>
    </row>
    <row r="66" spans="1:7" ht="15.75" x14ac:dyDescent="0.25">
      <c r="A66" s="1" t="s">
        <v>105</v>
      </c>
      <c r="B66" s="2" t="s">
        <v>90</v>
      </c>
      <c r="C66" s="63">
        <v>56</v>
      </c>
      <c r="D66" s="63">
        <v>400</v>
      </c>
      <c r="E66" s="63">
        <f t="shared" si="2"/>
        <v>456</v>
      </c>
      <c r="F66" s="64">
        <v>2.89</v>
      </c>
      <c r="G66" s="64">
        <f t="shared" si="1"/>
        <v>1317.8400000000001</v>
      </c>
    </row>
    <row r="67" spans="1:7" ht="15.75" x14ac:dyDescent="0.25">
      <c r="A67" s="1" t="s">
        <v>167</v>
      </c>
      <c r="B67" s="2" t="s">
        <v>326</v>
      </c>
      <c r="C67" s="63">
        <v>31</v>
      </c>
      <c r="D67" s="63">
        <v>230</v>
      </c>
      <c r="E67" s="63">
        <f t="shared" si="2"/>
        <v>261</v>
      </c>
      <c r="F67" s="64">
        <v>158.62</v>
      </c>
      <c r="G67" s="64">
        <f t="shared" si="1"/>
        <v>41399.82</v>
      </c>
    </row>
    <row r="68" spans="1:7" ht="15.75" x14ac:dyDescent="0.25">
      <c r="A68" s="1" t="s">
        <v>350</v>
      </c>
      <c r="B68" s="2" t="s">
        <v>332</v>
      </c>
      <c r="C68" s="63">
        <v>0</v>
      </c>
      <c r="D68" s="63">
        <v>85</v>
      </c>
      <c r="E68" s="63">
        <f t="shared" si="2"/>
        <v>85</v>
      </c>
      <c r="F68" s="64">
        <v>23.67</v>
      </c>
      <c r="G68" s="64">
        <f t="shared" si="1"/>
        <v>2011.95</v>
      </c>
    </row>
    <row r="69" spans="1:7" ht="15.75" x14ac:dyDescent="0.25">
      <c r="A69" s="1" t="s">
        <v>243</v>
      </c>
      <c r="B69" s="2" t="s">
        <v>233</v>
      </c>
      <c r="C69" s="63">
        <v>18</v>
      </c>
      <c r="D69" s="63">
        <v>0</v>
      </c>
      <c r="E69" s="63">
        <f t="shared" si="2"/>
        <v>18</v>
      </c>
      <c r="F69" s="64">
        <v>77.459999999999994</v>
      </c>
      <c r="G69" s="64">
        <f t="shared" si="1"/>
        <v>1394.28</v>
      </c>
    </row>
    <row r="70" spans="1:7" ht="15.75" x14ac:dyDescent="0.25">
      <c r="A70" s="1" t="s">
        <v>236</v>
      </c>
      <c r="B70" s="2" t="s">
        <v>90</v>
      </c>
      <c r="C70" s="63">
        <v>44</v>
      </c>
      <c r="D70" s="63">
        <v>0</v>
      </c>
      <c r="E70" s="63">
        <f t="shared" si="2"/>
        <v>44</v>
      </c>
      <c r="F70" s="64">
        <v>28.2</v>
      </c>
      <c r="G70" s="64">
        <f t="shared" si="1"/>
        <v>1240.8</v>
      </c>
    </row>
    <row r="71" spans="1:7" ht="15.75" x14ac:dyDescent="0.25">
      <c r="A71" s="1" t="s">
        <v>344</v>
      </c>
      <c r="B71" s="2" t="s">
        <v>90</v>
      </c>
      <c r="C71" s="63">
        <v>188</v>
      </c>
      <c r="D71" s="63">
        <v>1150</v>
      </c>
      <c r="E71" s="63">
        <f t="shared" si="2"/>
        <v>1338</v>
      </c>
      <c r="F71" s="64">
        <v>2.46</v>
      </c>
      <c r="G71" s="64">
        <f t="shared" si="1"/>
        <v>3291.48</v>
      </c>
    </row>
    <row r="72" spans="1:7" ht="15.75" x14ac:dyDescent="0.25">
      <c r="A72" s="1" t="s">
        <v>284</v>
      </c>
      <c r="B72" s="2" t="s">
        <v>154</v>
      </c>
      <c r="C72" s="63">
        <v>0</v>
      </c>
      <c r="D72" s="63">
        <v>318</v>
      </c>
      <c r="E72" s="63">
        <f t="shared" si="2"/>
        <v>318</v>
      </c>
      <c r="F72" s="64">
        <v>18.829999999999998</v>
      </c>
      <c r="G72" s="64">
        <f t="shared" ref="G72:G81" si="3">E72*F72</f>
        <v>5987.94</v>
      </c>
    </row>
    <row r="73" spans="1:7" ht="15.75" x14ac:dyDescent="0.25">
      <c r="A73" s="1" t="s">
        <v>283</v>
      </c>
      <c r="B73" s="2" t="s">
        <v>154</v>
      </c>
      <c r="C73" s="63">
        <v>99</v>
      </c>
      <c r="D73" s="63">
        <v>714</v>
      </c>
      <c r="E73" s="63">
        <f t="shared" si="2"/>
        <v>813</v>
      </c>
      <c r="F73" s="64">
        <v>26.44</v>
      </c>
      <c r="G73" s="64">
        <f t="shared" si="3"/>
        <v>21495.72</v>
      </c>
    </row>
    <row r="74" spans="1:7" ht="15.75" x14ac:dyDescent="0.25">
      <c r="A74" s="1" t="s">
        <v>114</v>
      </c>
      <c r="B74" s="2" t="s">
        <v>233</v>
      </c>
      <c r="C74" s="63">
        <v>1</v>
      </c>
      <c r="D74" s="63">
        <v>4</v>
      </c>
      <c r="E74" s="63">
        <f t="shared" si="2"/>
        <v>5</v>
      </c>
      <c r="F74" s="64">
        <v>232.2</v>
      </c>
      <c r="G74" s="64">
        <f t="shared" si="3"/>
        <v>1161</v>
      </c>
    </row>
    <row r="75" spans="1:7" ht="15.75" x14ac:dyDescent="0.25">
      <c r="A75" s="1" t="s">
        <v>168</v>
      </c>
      <c r="B75" s="2" t="s">
        <v>90</v>
      </c>
      <c r="C75" s="63">
        <v>4</v>
      </c>
      <c r="D75" s="63">
        <v>55</v>
      </c>
      <c r="E75" s="63">
        <f t="shared" si="2"/>
        <v>59</v>
      </c>
      <c r="F75" s="64">
        <v>995</v>
      </c>
      <c r="G75" s="64">
        <f t="shared" si="3"/>
        <v>58705</v>
      </c>
    </row>
    <row r="76" spans="1:7" ht="15.75" x14ac:dyDescent="0.25">
      <c r="A76" s="1" t="s">
        <v>263</v>
      </c>
      <c r="B76" s="2" t="s">
        <v>90</v>
      </c>
      <c r="C76" s="63">
        <v>800</v>
      </c>
      <c r="D76" s="63">
        <v>2960</v>
      </c>
      <c r="E76" s="63">
        <f t="shared" si="2"/>
        <v>3760</v>
      </c>
      <c r="F76" s="64">
        <v>0.65</v>
      </c>
      <c r="G76" s="64">
        <f t="shared" si="3"/>
        <v>2444</v>
      </c>
    </row>
    <row r="77" spans="1:7" ht="15.75" x14ac:dyDescent="0.25">
      <c r="A77" s="1" t="s">
        <v>115</v>
      </c>
      <c r="B77" s="2" t="s">
        <v>90</v>
      </c>
      <c r="C77" s="63">
        <v>650</v>
      </c>
      <c r="D77" s="63">
        <v>1200</v>
      </c>
      <c r="E77" s="63">
        <f t="shared" ref="E77:E105" si="4">(C77+D77)</f>
        <v>1850</v>
      </c>
      <c r="F77" s="64">
        <v>1.84</v>
      </c>
      <c r="G77" s="64">
        <f t="shared" si="3"/>
        <v>3404</v>
      </c>
    </row>
    <row r="78" spans="1:7" ht="15.75" x14ac:dyDescent="0.25">
      <c r="A78" s="1" t="s">
        <v>455</v>
      </c>
      <c r="B78" s="2" t="s">
        <v>233</v>
      </c>
      <c r="C78" s="63">
        <v>0</v>
      </c>
      <c r="D78" s="63">
        <v>3</v>
      </c>
      <c r="E78" s="63">
        <f t="shared" si="4"/>
        <v>3</v>
      </c>
      <c r="F78" s="64">
        <v>217.8</v>
      </c>
      <c r="G78" s="64">
        <f t="shared" si="3"/>
        <v>653.40000000000009</v>
      </c>
    </row>
    <row r="79" spans="1:7" ht="15.75" x14ac:dyDescent="0.25">
      <c r="A79" s="1" t="s">
        <v>219</v>
      </c>
      <c r="B79" s="2" t="s">
        <v>90</v>
      </c>
      <c r="C79" s="63">
        <v>400</v>
      </c>
      <c r="D79" s="63">
        <v>0</v>
      </c>
      <c r="E79" s="63">
        <f t="shared" si="4"/>
        <v>400</v>
      </c>
      <c r="F79" s="64">
        <v>8.7200000000000006</v>
      </c>
      <c r="G79" s="64">
        <f t="shared" si="3"/>
        <v>3488.0000000000005</v>
      </c>
    </row>
    <row r="80" spans="1:7" ht="15.75" x14ac:dyDescent="0.25">
      <c r="A80" s="1" t="s">
        <v>169</v>
      </c>
      <c r="B80" s="2" t="s">
        <v>90</v>
      </c>
      <c r="C80" s="63">
        <v>348</v>
      </c>
      <c r="D80" s="63">
        <v>5550</v>
      </c>
      <c r="E80" s="63">
        <f t="shared" si="4"/>
        <v>5898</v>
      </c>
      <c r="F80" s="64">
        <v>8.7200000000000006</v>
      </c>
      <c r="G80" s="64">
        <f t="shared" si="3"/>
        <v>51430.560000000005</v>
      </c>
    </row>
    <row r="81" spans="1:7" ht="15.75" x14ac:dyDescent="0.25">
      <c r="A81" s="1" t="s">
        <v>170</v>
      </c>
      <c r="B81" s="2" t="s">
        <v>90</v>
      </c>
      <c r="C81" s="63">
        <v>208</v>
      </c>
      <c r="D81" s="63">
        <v>5650</v>
      </c>
      <c r="E81" s="63">
        <f t="shared" si="4"/>
        <v>5858</v>
      </c>
      <c r="F81" s="64">
        <v>8.73</v>
      </c>
      <c r="G81" s="64">
        <f t="shared" si="3"/>
        <v>51140.340000000004</v>
      </c>
    </row>
    <row r="82" spans="1:7" ht="15.75" x14ac:dyDescent="0.25">
      <c r="A82" s="1" t="s">
        <v>245</v>
      </c>
      <c r="B82" s="2" t="s">
        <v>90</v>
      </c>
      <c r="C82" s="63">
        <v>2550</v>
      </c>
      <c r="D82" s="63">
        <v>17000</v>
      </c>
      <c r="E82" s="63">
        <f t="shared" si="4"/>
        <v>19550</v>
      </c>
      <c r="F82" s="64">
        <v>2.71</v>
      </c>
      <c r="G82" s="64">
        <f t="shared" ref="G82:G83" si="5">E82*F82</f>
        <v>52980.5</v>
      </c>
    </row>
    <row r="83" spans="1:7" ht="15.75" x14ac:dyDescent="0.25">
      <c r="A83" s="1" t="s">
        <v>244</v>
      </c>
      <c r="B83" s="2" t="s">
        <v>90</v>
      </c>
      <c r="C83" s="63">
        <v>1200</v>
      </c>
      <c r="D83" s="63">
        <v>17400</v>
      </c>
      <c r="E83" s="63">
        <f t="shared" si="4"/>
        <v>18600</v>
      </c>
      <c r="F83" s="64">
        <v>2.71</v>
      </c>
      <c r="G83" s="64">
        <f t="shared" si="5"/>
        <v>50406</v>
      </c>
    </row>
    <row r="84" spans="1:7" ht="15.75" x14ac:dyDescent="0.25">
      <c r="A84" s="1" t="s">
        <v>134</v>
      </c>
      <c r="B84" s="2" t="s">
        <v>90</v>
      </c>
      <c r="C84" s="63">
        <v>516</v>
      </c>
      <c r="D84" s="63">
        <v>612</v>
      </c>
      <c r="E84" s="63">
        <f t="shared" si="4"/>
        <v>1128</v>
      </c>
      <c r="F84" s="64">
        <v>33.5</v>
      </c>
      <c r="G84" s="64">
        <f t="shared" ref="G84:G146" si="6">E84*F84</f>
        <v>37788</v>
      </c>
    </row>
    <row r="85" spans="1:7" ht="15.75" x14ac:dyDescent="0.25">
      <c r="A85" s="1" t="s">
        <v>135</v>
      </c>
      <c r="B85" s="2" t="s">
        <v>69</v>
      </c>
      <c r="C85" s="63">
        <v>43</v>
      </c>
      <c r="D85" s="63">
        <v>768</v>
      </c>
      <c r="E85" s="63">
        <f t="shared" si="4"/>
        <v>811</v>
      </c>
      <c r="F85" s="64">
        <v>33.5</v>
      </c>
      <c r="G85" s="64">
        <f t="shared" si="6"/>
        <v>27168.5</v>
      </c>
    </row>
    <row r="86" spans="1:7" ht="15.75" x14ac:dyDescent="0.25">
      <c r="A86" s="1" t="s">
        <v>136</v>
      </c>
      <c r="B86" s="2" t="s">
        <v>69</v>
      </c>
      <c r="C86" s="63">
        <v>284</v>
      </c>
      <c r="D86" s="63">
        <v>72</v>
      </c>
      <c r="E86" s="63">
        <f t="shared" si="4"/>
        <v>356</v>
      </c>
      <c r="F86" s="64">
        <v>33.5</v>
      </c>
      <c r="G86" s="64">
        <f t="shared" si="6"/>
        <v>11926</v>
      </c>
    </row>
    <row r="87" spans="1:7" ht="15.75" x14ac:dyDescent="0.25">
      <c r="A87" s="1" t="s">
        <v>137</v>
      </c>
      <c r="B87" s="2" t="s">
        <v>69</v>
      </c>
      <c r="C87" s="63">
        <v>88</v>
      </c>
      <c r="D87" s="63">
        <v>120</v>
      </c>
      <c r="E87" s="63">
        <f t="shared" si="4"/>
        <v>208</v>
      </c>
      <c r="F87" s="64">
        <v>33.5</v>
      </c>
      <c r="G87" s="64">
        <f t="shared" si="6"/>
        <v>6968</v>
      </c>
    </row>
    <row r="88" spans="1:7" ht="15.75" x14ac:dyDescent="0.25">
      <c r="A88" s="1" t="s">
        <v>138</v>
      </c>
      <c r="B88" s="2" t="s">
        <v>69</v>
      </c>
      <c r="C88" s="63">
        <v>345</v>
      </c>
      <c r="D88" s="63">
        <v>96</v>
      </c>
      <c r="E88" s="63">
        <f t="shared" si="4"/>
        <v>441</v>
      </c>
      <c r="F88" s="64">
        <v>33.549999999999997</v>
      </c>
      <c r="G88" s="64">
        <f t="shared" si="6"/>
        <v>14795.55</v>
      </c>
    </row>
    <row r="89" spans="1:7" ht="15.75" x14ac:dyDescent="0.25">
      <c r="A89" s="1" t="s">
        <v>139</v>
      </c>
      <c r="B89" s="2" t="s">
        <v>69</v>
      </c>
      <c r="C89" s="63">
        <v>525</v>
      </c>
      <c r="D89" s="63">
        <v>396</v>
      </c>
      <c r="E89" s="63">
        <f t="shared" si="4"/>
        <v>921</v>
      </c>
      <c r="F89" s="64">
        <v>22.55</v>
      </c>
      <c r="G89" s="64">
        <f t="shared" si="6"/>
        <v>20768.55</v>
      </c>
    </row>
    <row r="90" spans="1:7" ht="15.75" x14ac:dyDescent="0.25">
      <c r="A90" s="1" t="s">
        <v>140</v>
      </c>
      <c r="B90" s="2" t="s">
        <v>69</v>
      </c>
      <c r="C90" s="63">
        <v>918</v>
      </c>
      <c r="D90" s="63">
        <v>96</v>
      </c>
      <c r="E90" s="63">
        <f t="shared" si="4"/>
        <v>1014</v>
      </c>
      <c r="F90" s="64">
        <v>26.72</v>
      </c>
      <c r="G90" s="64">
        <f t="shared" si="6"/>
        <v>27094.079999999998</v>
      </c>
    </row>
    <row r="91" spans="1:7" ht="15.75" x14ac:dyDescent="0.25">
      <c r="A91" s="1" t="s">
        <v>141</v>
      </c>
      <c r="B91" s="2" t="s">
        <v>69</v>
      </c>
      <c r="C91" s="63">
        <v>418</v>
      </c>
      <c r="D91" s="63">
        <v>336</v>
      </c>
      <c r="E91" s="63">
        <f t="shared" si="4"/>
        <v>754</v>
      </c>
      <c r="F91" s="64">
        <v>23.1</v>
      </c>
      <c r="G91" s="64">
        <f t="shared" si="6"/>
        <v>17417.400000000001</v>
      </c>
    </row>
    <row r="92" spans="1:7" ht="15.75" x14ac:dyDescent="0.25">
      <c r="A92" s="1" t="s">
        <v>142</v>
      </c>
      <c r="B92" s="2" t="s">
        <v>69</v>
      </c>
      <c r="C92" s="63">
        <v>115</v>
      </c>
      <c r="D92" s="63">
        <v>72</v>
      </c>
      <c r="E92" s="63">
        <f t="shared" si="4"/>
        <v>187</v>
      </c>
      <c r="F92" s="64">
        <v>35.200000000000003</v>
      </c>
      <c r="G92" s="64">
        <f t="shared" si="6"/>
        <v>6582.4000000000005</v>
      </c>
    </row>
    <row r="93" spans="1:7" ht="15.75" x14ac:dyDescent="0.25">
      <c r="A93" s="1" t="s">
        <v>143</v>
      </c>
      <c r="B93" s="2" t="s">
        <v>69</v>
      </c>
      <c r="C93" s="63">
        <v>362</v>
      </c>
      <c r="D93" s="63">
        <v>72</v>
      </c>
      <c r="E93" s="63">
        <f t="shared" si="4"/>
        <v>434</v>
      </c>
      <c r="F93" s="64">
        <v>31.35</v>
      </c>
      <c r="G93" s="64">
        <f t="shared" si="6"/>
        <v>13605.900000000001</v>
      </c>
    </row>
    <row r="94" spans="1:7" ht="15.75" x14ac:dyDescent="0.25">
      <c r="A94" s="1" t="s">
        <v>146</v>
      </c>
      <c r="B94" s="2" t="s">
        <v>69</v>
      </c>
      <c r="C94" s="63">
        <v>72</v>
      </c>
      <c r="D94" s="63">
        <v>0</v>
      </c>
      <c r="E94" s="63">
        <f t="shared" si="4"/>
        <v>72</v>
      </c>
      <c r="F94" s="64">
        <v>79.64</v>
      </c>
      <c r="G94" s="64">
        <f t="shared" si="6"/>
        <v>5734.08</v>
      </c>
    </row>
    <row r="95" spans="1:7" ht="15.75" x14ac:dyDescent="0.25">
      <c r="A95" s="1" t="s">
        <v>147</v>
      </c>
      <c r="B95" s="2" t="s">
        <v>69</v>
      </c>
      <c r="C95" s="63">
        <v>192</v>
      </c>
      <c r="D95" s="63">
        <v>0</v>
      </c>
      <c r="E95" s="63">
        <f t="shared" si="4"/>
        <v>192</v>
      </c>
      <c r="F95" s="64">
        <v>90.92</v>
      </c>
      <c r="G95" s="64">
        <f t="shared" si="6"/>
        <v>17456.64</v>
      </c>
    </row>
    <row r="96" spans="1:7" ht="15.75" x14ac:dyDescent="0.25">
      <c r="A96" s="1" t="s">
        <v>218</v>
      </c>
      <c r="B96" s="2" t="s">
        <v>69</v>
      </c>
      <c r="C96" s="63">
        <v>168</v>
      </c>
      <c r="D96" s="63">
        <v>0</v>
      </c>
      <c r="E96" s="63">
        <f t="shared" si="4"/>
        <v>168</v>
      </c>
      <c r="F96" s="64">
        <v>66</v>
      </c>
      <c r="G96" s="64">
        <f t="shared" si="6"/>
        <v>11088</v>
      </c>
    </row>
    <row r="97" spans="1:7" ht="15.75" x14ac:dyDescent="0.25">
      <c r="A97" s="1" t="s">
        <v>215</v>
      </c>
      <c r="B97" s="2" t="s">
        <v>69</v>
      </c>
      <c r="C97" s="63">
        <v>132</v>
      </c>
      <c r="D97" s="63">
        <v>0</v>
      </c>
      <c r="E97" s="63">
        <f t="shared" si="4"/>
        <v>132</v>
      </c>
      <c r="F97" s="64">
        <v>66</v>
      </c>
      <c r="G97" s="64">
        <f t="shared" si="6"/>
        <v>8712</v>
      </c>
    </row>
    <row r="98" spans="1:7" ht="15.75" x14ac:dyDescent="0.25">
      <c r="A98" s="1" t="s">
        <v>213</v>
      </c>
      <c r="B98" s="2" t="s">
        <v>250</v>
      </c>
      <c r="C98" s="63">
        <v>156</v>
      </c>
      <c r="D98" s="63">
        <v>0</v>
      </c>
      <c r="E98" s="63">
        <f t="shared" si="4"/>
        <v>156</v>
      </c>
      <c r="F98" s="64">
        <v>30.45</v>
      </c>
      <c r="G98" s="64">
        <f t="shared" si="6"/>
        <v>4750.2</v>
      </c>
    </row>
    <row r="99" spans="1:7" ht="15.75" x14ac:dyDescent="0.25">
      <c r="A99" s="1" t="s">
        <v>249</v>
      </c>
      <c r="B99" s="2" t="s">
        <v>69</v>
      </c>
      <c r="C99" s="63">
        <v>235</v>
      </c>
      <c r="D99" s="63">
        <v>0</v>
      </c>
      <c r="E99" s="63">
        <f t="shared" si="4"/>
        <v>235</v>
      </c>
      <c r="F99" s="64">
        <v>67.97</v>
      </c>
      <c r="G99" s="64">
        <f t="shared" si="6"/>
        <v>15972.949999999999</v>
      </c>
    </row>
    <row r="100" spans="1:7" ht="15.75" x14ac:dyDescent="0.25">
      <c r="A100" s="1" t="s">
        <v>252</v>
      </c>
      <c r="B100" s="2" t="s">
        <v>250</v>
      </c>
      <c r="C100" s="63">
        <v>0</v>
      </c>
      <c r="D100" s="63">
        <v>72</v>
      </c>
      <c r="E100" s="63">
        <f t="shared" si="4"/>
        <v>72</v>
      </c>
      <c r="F100" s="64">
        <v>260</v>
      </c>
      <c r="G100" s="64">
        <f t="shared" si="6"/>
        <v>18720</v>
      </c>
    </row>
    <row r="101" spans="1:7" ht="15.75" x14ac:dyDescent="0.25">
      <c r="A101" s="1" t="s">
        <v>198</v>
      </c>
      <c r="B101" s="2" t="s">
        <v>69</v>
      </c>
      <c r="C101" s="63">
        <v>62</v>
      </c>
      <c r="D101" s="63">
        <v>0</v>
      </c>
      <c r="E101" s="63">
        <f t="shared" si="4"/>
        <v>62</v>
      </c>
      <c r="F101" s="64">
        <v>30.45</v>
      </c>
      <c r="G101" s="64">
        <f t="shared" si="6"/>
        <v>1887.8999999999999</v>
      </c>
    </row>
    <row r="102" spans="1:7" ht="15.75" x14ac:dyDescent="0.25">
      <c r="A102" s="1" t="s">
        <v>144</v>
      </c>
      <c r="B102" s="2" t="s">
        <v>69</v>
      </c>
      <c r="C102" s="63">
        <v>88</v>
      </c>
      <c r="D102" s="63">
        <v>0</v>
      </c>
      <c r="E102" s="63">
        <f t="shared" si="4"/>
        <v>88</v>
      </c>
      <c r="F102" s="64">
        <v>31.09</v>
      </c>
      <c r="G102" s="64">
        <f t="shared" si="6"/>
        <v>2735.92</v>
      </c>
    </row>
    <row r="103" spans="1:7" ht="15.75" x14ac:dyDescent="0.25">
      <c r="A103" s="1" t="s">
        <v>145</v>
      </c>
      <c r="B103" s="2" t="s">
        <v>69</v>
      </c>
      <c r="C103" s="63">
        <v>74</v>
      </c>
      <c r="D103" s="63">
        <v>0</v>
      </c>
      <c r="E103" s="63">
        <v>0</v>
      </c>
      <c r="F103" s="64">
        <v>59.84</v>
      </c>
      <c r="G103" s="64">
        <f t="shared" si="6"/>
        <v>0</v>
      </c>
    </row>
    <row r="104" spans="1:7" ht="15.75" x14ac:dyDescent="0.25">
      <c r="A104" s="1" t="s">
        <v>148</v>
      </c>
      <c r="B104" s="2" t="s">
        <v>69</v>
      </c>
      <c r="C104" s="63">
        <v>1669</v>
      </c>
      <c r="D104" s="63">
        <v>0</v>
      </c>
      <c r="E104" s="63">
        <f t="shared" si="4"/>
        <v>1669</v>
      </c>
      <c r="F104" s="64">
        <v>49.72</v>
      </c>
      <c r="G104" s="64">
        <f t="shared" si="6"/>
        <v>82982.679999999993</v>
      </c>
    </row>
    <row r="105" spans="1:7" ht="15.75" x14ac:dyDescent="0.25">
      <c r="A105" s="1" t="s">
        <v>149</v>
      </c>
      <c r="B105" s="2" t="s">
        <v>69</v>
      </c>
      <c r="C105" s="63">
        <v>395</v>
      </c>
      <c r="D105" s="63">
        <v>564</v>
      </c>
      <c r="E105" s="63">
        <f t="shared" si="4"/>
        <v>959</v>
      </c>
      <c r="F105" s="64">
        <v>73.14</v>
      </c>
      <c r="G105" s="64">
        <f t="shared" si="6"/>
        <v>70141.259999999995</v>
      </c>
    </row>
    <row r="106" spans="1:7" ht="15.75" x14ac:dyDescent="0.25">
      <c r="A106" s="1" t="s">
        <v>150</v>
      </c>
      <c r="B106" s="2" t="s">
        <v>69</v>
      </c>
      <c r="C106" s="63">
        <v>216</v>
      </c>
      <c r="D106" s="63">
        <v>360</v>
      </c>
      <c r="E106" s="63">
        <f t="shared" ref="E106:E136" si="7">(C106+D106)</f>
        <v>576</v>
      </c>
      <c r="F106" s="64">
        <v>52.8</v>
      </c>
      <c r="G106" s="64">
        <f t="shared" si="6"/>
        <v>30412.799999999999</v>
      </c>
    </row>
    <row r="107" spans="1:7" ht="15.75" x14ac:dyDescent="0.25">
      <c r="A107" s="1" t="s">
        <v>151</v>
      </c>
      <c r="B107" s="2" t="s">
        <v>69</v>
      </c>
      <c r="C107" s="63">
        <v>288</v>
      </c>
      <c r="D107" s="63">
        <v>252</v>
      </c>
      <c r="E107" s="63">
        <f t="shared" si="7"/>
        <v>540</v>
      </c>
      <c r="F107" s="64">
        <v>35.200000000000003</v>
      </c>
      <c r="G107" s="64">
        <f t="shared" si="6"/>
        <v>19008</v>
      </c>
    </row>
    <row r="108" spans="1:7" ht="15.75" x14ac:dyDescent="0.25">
      <c r="A108" s="1" t="s">
        <v>152</v>
      </c>
      <c r="B108" s="2" t="s">
        <v>69</v>
      </c>
      <c r="C108" s="63">
        <v>864</v>
      </c>
      <c r="D108" s="63">
        <v>96</v>
      </c>
      <c r="E108" s="63">
        <f t="shared" si="7"/>
        <v>960</v>
      </c>
      <c r="F108" s="64">
        <v>74.84</v>
      </c>
      <c r="G108" s="64">
        <f t="shared" si="6"/>
        <v>71846.400000000009</v>
      </c>
    </row>
    <row r="109" spans="1:7" ht="15.75" x14ac:dyDescent="0.25">
      <c r="A109" s="1" t="s">
        <v>176</v>
      </c>
      <c r="B109" s="2" t="s">
        <v>90</v>
      </c>
      <c r="C109" s="63">
        <v>2678</v>
      </c>
      <c r="D109" s="63">
        <v>10900</v>
      </c>
      <c r="E109" s="63">
        <f t="shared" si="7"/>
        <v>13578</v>
      </c>
      <c r="F109" s="64">
        <v>2.17</v>
      </c>
      <c r="G109" s="64">
        <f t="shared" si="6"/>
        <v>29464.26</v>
      </c>
    </row>
    <row r="110" spans="1:7" ht="15.75" x14ac:dyDescent="0.25">
      <c r="A110" s="1" t="s">
        <v>175</v>
      </c>
      <c r="B110" s="2" t="s">
        <v>90</v>
      </c>
      <c r="C110" s="63">
        <v>1927</v>
      </c>
      <c r="D110" s="63">
        <v>3900</v>
      </c>
      <c r="E110" s="63">
        <f t="shared" si="7"/>
        <v>5827</v>
      </c>
      <c r="F110" s="64">
        <v>1.38</v>
      </c>
      <c r="G110" s="64">
        <f t="shared" si="6"/>
        <v>8041.2599999999993</v>
      </c>
    </row>
    <row r="111" spans="1:7" ht="15.75" x14ac:dyDescent="0.25">
      <c r="A111" s="1" t="s">
        <v>177</v>
      </c>
      <c r="B111" s="2" t="s">
        <v>90</v>
      </c>
      <c r="C111" s="63">
        <v>201</v>
      </c>
      <c r="D111" s="63">
        <v>300</v>
      </c>
      <c r="E111" s="63">
        <f t="shared" si="7"/>
        <v>501</v>
      </c>
      <c r="F111" s="64">
        <v>3.41</v>
      </c>
      <c r="G111" s="64">
        <f t="shared" si="6"/>
        <v>1708.41</v>
      </c>
    </row>
    <row r="112" spans="1:7" ht="15.75" x14ac:dyDescent="0.25">
      <c r="A112" s="1" t="s">
        <v>278</v>
      </c>
      <c r="B112" s="2" t="s">
        <v>90</v>
      </c>
      <c r="C112" s="63">
        <v>3286</v>
      </c>
      <c r="D112" s="63">
        <v>11600</v>
      </c>
      <c r="E112" s="63">
        <f t="shared" si="7"/>
        <v>14886</v>
      </c>
      <c r="F112" s="64">
        <v>1.45</v>
      </c>
      <c r="G112" s="64">
        <f t="shared" si="6"/>
        <v>21584.7</v>
      </c>
    </row>
    <row r="113" spans="1:7" ht="15.75" x14ac:dyDescent="0.25">
      <c r="A113" s="1" t="s">
        <v>279</v>
      </c>
      <c r="B113" s="2" t="s">
        <v>90</v>
      </c>
      <c r="C113" s="63">
        <v>0</v>
      </c>
      <c r="D113" s="63">
        <v>5780</v>
      </c>
      <c r="E113" s="63">
        <f t="shared" si="7"/>
        <v>5780</v>
      </c>
      <c r="F113" s="64">
        <v>2.81</v>
      </c>
      <c r="G113" s="64">
        <f t="shared" ref="G113:G114" si="8">E113*F113</f>
        <v>16241.800000000001</v>
      </c>
    </row>
    <row r="114" spans="1:7" ht="15.75" x14ac:dyDescent="0.25">
      <c r="A114" s="1" t="s">
        <v>356</v>
      </c>
      <c r="B114" s="2" t="s">
        <v>90</v>
      </c>
      <c r="C114" s="63">
        <v>1564</v>
      </c>
      <c r="D114" s="63">
        <v>10000</v>
      </c>
      <c r="E114" s="63">
        <f t="shared" si="7"/>
        <v>11564</v>
      </c>
      <c r="F114" s="64">
        <v>1.49</v>
      </c>
      <c r="G114" s="64">
        <f t="shared" si="8"/>
        <v>17230.36</v>
      </c>
    </row>
    <row r="115" spans="1:7" ht="15.75" x14ac:dyDescent="0.25">
      <c r="A115" s="1" t="s">
        <v>389</v>
      </c>
      <c r="B115" s="2" t="s">
        <v>233</v>
      </c>
      <c r="C115" s="63">
        <v>124</v>
      </c>
      <c r="D115" s="63">
        <v>50</v>
      </c>
      <c r="E115" s="63">
        <f t="shared" si="7"/>
        <v>174</v>
      </c>
      <c r="F115" s="64">
        <v>13.09</v>
      </c>
      <c r="G115" s="64">
        <f t="shared" si="6"/>
        <v>2277.66</v>
      </c>
    </row>
    <row r="116" spans="1:7" ht="15.75" x14ac:dyDescent="0.25">
      <c r="A116" s="1" t="s">
        <v>366</v>
      </c>
      <c r="B116" s="2" t="s">
        <v>90</v>
      </c>
      <c r="C116" s="63">
        <v>54</v>
      </c>
      <c r="D116" s="63">
        <v>280</v>
      </c>
      <c r="E116" s="63">
        <f t="shared" si="7"/>
        <v>334</v>
      </c>
      <c r="F116" s="64">
        <v>66.5</v>
      </c>
      <c r="G116" s="64">
        <f t="shared" si="6"/>
        <v>22211</v>
      </c>
    </row>
    <row r="117" spans="1:7" ht="15.75" x14ac:dyDescent="0.25">
      <c r="A117" s="1" t="s">
        <v>109</v>
      </c>
      <c r="B117" s="2" t="s">
        <v>90</v>
      </c>
      <c r="C117" s="63">
        <v>104</v>
      </c>
      <c r="D117" s="63">
        <v>50</v>
      </c>
      <c r="E117" s="63">
        <f t="shared" si="7"/>
        <v>154</v>
      </c>
      <c r="F117" s="64">
        <v>18.850000000000001</v>
      </c>
      <c r="G117" s="64">
        <f t="shared" si="6"/>
        <v>2902.9</v>
      </c>
    </row>
    <row r="118" spans="1:7" ht="15.75" x14ac:dyDescent="0.25">
      <c r="A118" s="1" t="s">
        <v>108</v>
      </c>
      <c r="B118" s="2" t="s">
        <v>90</v>
      </c>
      <c r="C118" s="63">
        <v>47</v>
      </c>
      <c r="D118" s="63">
        <v>50</v>
      </c>
      <c r="E118" s="63">
        <f t="shared" si="7"/>
        <v>97</v>
      </c>
      <c r="F118" s="64">
        <v>18.850000000000001</v>
      </c>
      <c r="G118" s="64">
        <f t="shared" si="6"/>
        <v>1828.45</v>
      </c>
    </row>
    <row r="119" spans="1:7" ht="15.75" x14ac:dyDescent="0.25">
      <c r="A119" s="1" t="s">
        <v>107</v>
      </c>
      <c r="B119" s="2" t="s">
        <v>90</v>
      </c>
      <c r="C119" s="63">
        <v>50</v>
      </c>
      <c r="D119" s="63">
        <v>80</v>
      </c>
      <c r="E119" s="63">
        <f t="shared" si="7"/>
        <v>130</v>
      </c>
      <c r="F119" s="64">
        <v>6.96</v>
      </c>
      <c r="G119" s="64">
        <f t="shared" si="6"/>
        <v>904.8</v>
      </c>
    </row>
    <row r="120" spans="1:7" ht="15.75" x14ac:dyDescent="0.25">
      <c r="A120" s="1" t="s">
        <v>111</v>
      </c>
      <c r="B120" s="2" t="s">
        <v>90</v>
      </c>
      <c r="C120" s="63">
        <v>4</v>
      </c>
      <c r="D120" s="63">
        <v>25</v>
      </c>
      <c r="E120" s="63">
        <f t="shared" si="7"/>
        <v>29</v>
      </c>
      <c r="F120" s="64">
        <v>6.96</v>
      </c>
      <c r="G120" s="64">
        <f t="shared" si="6"/>
        <v>201.84</v>
      </c>
    </row>
    <row r="121" spans="1:7" ht="15.75" x14ac:dyDescent="0.25">
      <c r="A121" s="1" t="s">
        <v>112</v>
      </c>
      <c r="B121" s="2" t="s">
        <v>90</v>
      </c>
      <c r="C121" s="63">
        <v>56</v>
      </c>
      <c r="D121" s="63">
        <v>30</v>
      </c>
      <c r="E121" s="63">
        <f t="shared" si="7"/>
        <v>86</v>
      </c>
      <c r="F121" s="64">
        <v>9.6300000000000008</v>
      </c>
      <c r="G121" s="64">
        <f t="shared" si="6"/>
        <v>828.18000000000006</v>
      </c>
    </row>
    <row r="122" spans="1:7" ht="15.75" x14ac:dyDescent="0.25">
      <c r="A122" s="1" t="s">
        <v>246</v>
      </c>
      <c r="B122" s="2" t="s">
        <v>90</v>
      </c>
      <c r="C122" s="63">
        <v>45</v>
      </c>
      <c r="D122" s="63">
        <v>300</v>
      </c>
      <c r="E122" s="63">
        <f t="shared" si="7"/>
        <v>345</v>
      </c>
      <c r="F122" s="64">
        <v>10.56</v>
      </c>
      <c r="G122" s="64">
        <f t="shared" si="6"/>
        <v>3643.2000000000003</v>
      </c>
    </row>
    <row r="123" spans="1:7" ht="15.75" x14ac:dyDescent="0.25">
      <c r="A123" s="1" t="s">
        <v>106</v>
      </c>
      <c r="B123" s="2" t="s">
        <v>233</v>
      </c>
      <c r="C123" s="63">
        <v>418</v>
      </c>
      <c r="D123" s="63">
        <v>1000</v>
      </c>
      <c r="E123" s="63">
        <f t="shared" si="7"/>
        <v>1418</v>
      </c>
      <c r="F123" s="64">
        <v>14.87</v>
      </c>
      <c r="G123" s="64">
        <f t="shared" si="6"/>
        <v>21085.66</v>
      </c>
    </row>
    <row r="124" spans="1:7" ht="15.75" x14ac:dyDescent="0.25">
      <c r="A124" s="1" t="s">
        <v>110</v>
      </c>
      <c r="B124" s="2" t="s">
        <v>90</v>
      </c>
      <c r="C124" s="63">
        <v>55</v>
      </c>
      <c r="D124" s="63">
        <v>400</v>
      </c>
      <c r="E124" s="63">
        <f t="shared" si="7"/>
        <v>455</v>
      </c>
      <c r="F124" s="64">
        <v>10.56</v>
      </c>
      <c r="G124" s="64">
        <f t="shared" si="6"/>
        <v>4804.8</v>
      </c>
    </row>
    <row r="125" spans="1:7" ht="15.75" x14ac:dyDescent="0.25">
      <c r="A125" s="1" t="s">
        <v>113</v>
      </c>
      <c r="B125" s="2" t="s">
        <v>90</v>
      </c>
      <c r="C125" s="63">
        <v>16</v>
      </c>
      <c r="D125" s="63">
        <v>101</v>
      </c>
      <c r="E125" s="63">
        <f t="shared" si="7"/>
        <v>117</v>
      </c>
      <c r="F125" s="64">
        <v>23.2</v>
      </c>
      <c r="G125" s="64">
        <f t="shared" si="6"/>
        <v>2714.4</v>
      </c>
    </row>
    <row r="126" spans="1:7" ht="15.75" x14ac:dyDescent="0.25">
      <c r="A126" s="1" t="s">
        <v>437</v>
      </c>
      <c r="B126" s="2" t="s">
        <v>90</v>
      </c>
      <c r="C126" s="63">
        <v>0</v>
      </c>
      <c r="D126" s="63">
        <v>0</v>
      </c>
      <c r="E126" s="63">
        <f t="shared" si="7"/>
        <v>0</v>
      </c>
      <c r="F126" s="64">
        <v>751.9</v>
      </c>
      <c r="G126" s="64">
        <f t="shared" si="6"/>
        <v>0</v>
      </c>
    </row>
    <row r="127" spans="1:7" ht="15.75" x14ac:dyDescent="0.25">
      <c r="A127" s="1" t="s">
        <v>436</v>
      </c>
      <c r="B127" s="2" t="s">
        <v>233</v>
      </c>
      <c r="C127" s="63">
        <v>0</v>
      </c>
      <c r="D127" s="63">
        <v>0</v>
      </c>
      <c r="E127" s="63">
        <f t="shared" si="7"/>
        <v>0</v>
      </c>
      <c r="F127" s="64">
        <v>1155</v>
      </c>
      <c r="G127" s="64">
        <f t="shared" si="6"/>
        <v>0</v>
      </c>
    </row>
    <row r="128" spans="1:7" ht="15.75" x14ac:dyDescent="0.25">
      <c r="A128" s="1" t="s">
        <v>406</v>
      </c>
      <c r="B128" s="2" t="s">
        <v>225</v>
      </c>
      <c r="C128" s="63">
        <v>4</v>
      </c>
      <c r="D128" s="63">
        <v>1</v>
      </c>
      <c r="E128" s="63">
        <f t="shared" si="7"/>
        <v>5</v>
      </c>
      <c r="F128" s="64">
        <v>1320</v>
      </c>
      <c r="G128" s="64">
        <f t="shared" si="6"/>
        <v>6600</v>
      </c>
    </row>
    <row r="129" spans="1:7" ht="15.75" x14ac:dyDescent="0.25">
      <c r="A129" s="1" t="s">
        <v>173</v>
      </c>
      <c r="B129" s="2" t="s">
        <v>69</v>
      </c>
      <c r="C129" s="63">
        <v>288</v>
      </c>
      <c r="D129" s="63">
        <v>1100</v>
      </c>
      <c r="E129" s="63">
        <f t="shared" si="7"/>
        <v>1388</v>
      </c>
      <c r="F129" s="64">
        <v>3.01</v>
      </c>
      <c r="G129" s="64">
        <f t="shared" si="6"/>
        <v>4177.88</v>
      </c>
    </row>
    <row r="130" spans="1:7" ht="15.75" x14ac:dyDescent="0.25">
      <c r="A130" s="1" t="s">
        <v>171</v>
      </c>
      <c r="B130" s="2" t="s">
        <v>90</v>
      </c>
      <c r="C130" s="63">
        <v>154</v>
      </c>
      <c r="D130" s="63">
        <v>1100</v>
      </c>
      <c r="E130" s="63">
        <f t="shared" si="7"/>
        <v>1254</v>
      </c>
      <c r="F130" s="64">
        <v>2.2000000000000002</v>
      </c>
      <c r="G130" s="64">
        <f t="shared" si="6"/>
        <v>2758.8</v>
      </c>
    </row>
    <row r="131" spans="1:7" ht="15.75" x14ac:dyDescent="0.25">
      <c r="A131" s="1" t="s">
        <v>172</v>
      </c>
      <c r="B131" s="2" t="s">
        <v>90</v>
      </c>
      <c r="C131" s="63">
        <v>209</v>
      </c>
      <c r="D131" s="63">
        <v>900</v>
      </c>
      <c r="E131" s="63">
        <f t="shared" si="7"/>
        <v>1109</v>
      </c>
      <c r="F131" s="64">
        <v>2.2000000000000002</v>
      </c>
      <c r="G131" s="64">
        <f t="shared" si="6"/>
        <v>2439.8000000000002</v>
      </c>
    </row>
    <row r="132" spans="1:7" ht="15.75" x14ac:dyDescent="0.25">
      <c r="A132" s="1" t="s">
        <v>163</v>
      </c>
      <c r="B132" s="2" t="s">
        <v>90</v>
      </c>
      <c r="C132" s="63">
        <v>24</v>
      </c>
      <c r="D132" s="63">
        <v>306</v>
      </c>
      <c r="E132" s="63">
        <f t="shared" si="7"/>
        <v>330</v>
      </c>
      <c r="F132" s="64">
        <v>27.32</v>
      </c>
      <c r="G132" s="64">
        <f t="shared" si="6"/>
        <v>9015.6</v>
      </c>
    </row>
    <row r="133" spans="1:7" ht="15.75" x14ac:dyDescent="0.25">
      <c r="A133" s="1" t="s">
        <v>164</v>
      </c>
      <c r="B133" s="2" t="s">
        <v>90</v>
      </c>
      <c r="C133" s="63">
        <v>13</v>
      </c>
      <c r="D133" s="63">
        <v>200</v>
      </c>
      <c r="E133" s="63">
        <f t="shared" si="7"/>
        <v>213</v>
      </c>
      <c r="F133" s="64">
        <v>28.61</v>
      </c>
      <c r="G133" s="64">
        <f t="shared" si="6"/>
        <v>6093.93</v>
      </c>
    </row>
    <row r="134" spans="1:7" ht="15.75" x14ac:dyDescent="0.25">
      <c r="A134" s="1" t="s">
        <v>361</v>
      </c>
      <c r="B134" s="2" t="s">
        <v>233</v>
      </c>
      <c r="C134" s="63">
        <v>2</v>
      </c>
      <c r="D134" s="63">
        <v>0</v>
      </c>
      <c r="E134" s="63">
        <f t="shared" si="7"/>
        <v>2</v>
      </c>
      <c r="F134" s="64">
        <v>3432</v>
      </c>
      <c r="G134" s="64">
        <f t="shared" si="6"/>
        <v>6864</v>
      </c>
    </row>
    <row r="135" spans="1:7" ht="15.75" x14ac:dyDescent="0.25">
      <c r="A135" s="1" t="s">
        <v>470</v>
      </c>
      <c r="B135" s="2" t="s">
        <v>233</v>
      </c>
      <c r="C135" s="63">
        <v>6</v>
      </c>
      <c r="D135" s="63">
        <v>12</v>
      </c>
      <c r="E135" s="63">
        <v>0</v>
      </c>
      <c r="F135" s="64">
        <v>430.67</v>
      </c>
      <c r="G135" s="64">
        <f t="shared" si="6"/>
        <v>0</v>
      </c>
    </row>
    <row r="136" spans="1:7" ht="15.75" x14ac:dyDescent="0.25">
      <c r="A136" s="1" t="s">
        <v>340</v>
      </c>
      <c r="B136" s="2" t="s">
        <v>90</v>
      </c>
      <c r="C136" s="63">
        <v>0</v>
      </c>
      <c r="D136" s="63">
        <v>6</v>
      </c>
      <c r="E136" s="63">
        <f t="shared" si="7"/>
        <v>6</v>
      </c>
      <c r="F136" s="64">
        <v>3432</v>
      </c>
      <c r="G136" s="64">
        <f t="shared" si="6"/>
        <v>20592</v>
      </c>
    </row>
    <row r="137" spans="1:7" ht="15.75" x14ac:dyDescent="0.25">
      <c r="A137" s="1" t="s">
        <v>159</v>
      </c>
      <c r="B137" s="2" t="s">
        <v>90</v>
      </c>
      <c r="C137" s="63">
        <v>104</v>
      </c>
      <c r="D137" s="63">
        <v>675</v>
      </c>
      <c r="E137" s="63">
        <f t="shared" ref="E137:E175" si="9">(C137+D137)</f>
        <v>779</v>
      </c>
      <c r="F137" s="64">
        <v>25.27</v>
      </c>
      <c r="G137" s="64">
        <f t="shared" si="6"/>
        <v>19685.329999999998</v>
      </c>
    </row>
    <row r="138" spans="1:7" ht="15.75" x14ac:dyDescent="0.25">
      <c r="A138" s="1" t="s">
        <v>160</v>
      </c>
      <c r="B138" s="2" t="s">
        <v>90</v>
      </c>
      <c r="C138" s="63">
        <v>89</v>
      </c>
      <c r="D138" s="63">
        <v>299</v>
      </c>
      <c r="E138" s="63">
        <f t="shared" si="9"/>
        <v>388</v>
      </c>
      <c r="F138" s="64">
        <v>22.59</v>
      </c>
      <c r="G138" s="64">
        <f t="shared" si="6"/>
        <v>8764.92</v>
      </c>
    </row>
    <row r="139" spans="1:7" ht="15.75" x14ac:dyDescent="0.25">
      <c r="A139" s="1" t="s">
        <v>161</v>
      </c>
      <c r="B139" s="2" t="s">
        <v>90</v>
      </c>
      <c r="C139" s="63">
        <v>50</v>
      </c>
      <c r="D139" s="63">
        <v>180</v>
      </c>
      <c r="E139" s="63">
        <f t="shared" si="9"/>
        <v>230</v>
      </c>
      <c r="F139" s="64">
        <v>21.35</v>
      </c>
      <c r="G139" s="64">
        <f t="shared" si="6"/>
        <v>4910.5</v>
      </c>
    </row>
    <row r="140" spans="1:7" ht="15.75" x14ac:dyDescent="0.25">
      <c r="A140" s="1" t="s">
        <v>162</v>
      </c>
      <c r="B140" s="2" t="s">
        <v>90</v>
      </c>
      <c r="C140" s="63">
        <v>32</v>
      </c>
      <c r="D140" s="63">
        <v>45</v>
      </c>
      <c r="E140" s="63">
        <f t="shared" si="9"/>
        <v>77</v>
      </c>
      <c r="F140" s="64">
        <v>28.61</v>
      </c>
      <c r="G140" s="64">
        <f t="shared" si="6"/>
        <v>2202.9699999999998</v>
      </c>
    </row>
    <row r="141" spans="1:7" ht="15.75" x14ac:dyDescent="0.25">
      <c r="A141" s="1" t="s">
        <v>314</v>
      </c>
      <c r="B141" s="2" t="s">
        <v>90</v>
      </c>
      <c r="C141" s="63">
        <v>21</v>
      </c>
      <c r="D141" s="63">
        <v>0</v>
      </c>
      <c r="E141" s="63">
        <f t="shared" si="9"/>
        <v>21</v>
      </c>
      <c r="F141" s="64">
        <v>24.42</v>
      </c>
      <c r="G141" s="64">
        <f t="shared" si="6"/>
        <v>512.82000000000005</v>
      </c>
    </row>
    <row r="142" spans="1:7" ht="15.75" x14ac:dyDescent="0.25">
      <c r="A142" s="1" t="s">
        <v>116</v>
      </c>
      <c r="B142" s="2" t="s">
        <v>90</v>
      </c>
      <c r="C142" s="63">
        <v>500</v>
      </c>
      <c r="D142" s="63">
        <v>1950</v>
      </c>
      <c r="E142" s="63">
        <f t="shared" si="9"/>
        <v>2450</v>
      </c>
      <c r="F142" s="64">
        <v>2.4</v>
      </c>
      <c r="G142" s="64">
        <f t="shared" si="6"/>
        <v>5880</v>
      </c>
    </row>
    <row r="143" spans="1:7" ht="15.75" x14ac:dyDescent="0.25">
      <c r="A143" s="1" t="s">
        <v>375</v>
      </c>
      <c r="B143" s="2" t="s">
        <v>90</v>
      </c>
      <c r="C143" s="63">
        <v>103</v>
      </c>
      <c r="D143" s="63">
        <v>570</v>
      </c>
      <c r="E143" s="63">
        <f t="shared" si="9"/>
        <v>673</v>
      </c>
      <c r="F143" s="64">
        <v>35.15</v>
      </c>
      <c r="G143" s="64">
        <f t="shared" si="6"/>
        <v>23655.95</v>
      </c>
    </row>
    <row r="144" spans="1:7" ht="15.75" x14ac:dyDescent="0.25">
      <c r="A144" s="1" t="s">
        <v>376</v>
      </c>
      <c r="B144" s="2" t="s">
        <v>90</v>
      </c>
      <c r="C144" s="63">
        <v>0</v>
      </c>
      <c r="D144" s="63">
        <v>350</v>
      </c>
      <c r="E144" s="63">
        <f t="shared" si="9"/>
        <v>350</v>
      </c>
      <c r="F144" s="64">
        <v>32.14</v>
      </c>
      <c r="G144" s="64">
        <f t="shared" ref="G144:G158" si="10">E144*F144</f>
        <v>11249</v>
      </c>
    </row>
    <row r="145" spans="1:7" ht="15.75" x14ac:dyDescent="0.25">
      <c r="A145" s="1" t="s">
        <v>426</v>
      </c>
      <c r="B145" s="2" t="s">
        <v>233</v>
      </c>
      <c r="C145" s="63">
        <v>0</v>
      </c>
      <c r="D145" s="63">
        <v>6</v>
      </c>
      <c r="E145" s="63">
        <f t="shared" si="9"/>
        <v>6</v>
      </c>
      <c r="F145" s="64">
        <v>19.47</v>
      </c>
      <c r="G145" s="64">
        <f t="shared" si="10"/>
        <v>116.82</v>
      </c>
    </row>
    <row r="146" spans="1:7" ht="15.75" x14ac:dyDescent="0.25">
      <c r="A146" s="1" t="s">
        <v>229</v>
      </c>
      <c r="B146" s="2" t="s">
        <v>154</v>
      </c>
      <c r="C146" s="63">
        <v>90</v>
      </c>
      <c r="D146" s="63">
        <v>372</v>
      </c>
      <c r="E146" s="63">
        <f t="shared" si="9"/>
        <v>462</v>
      </c>
      <c r="F146" s="64">
        <v>85.49</v>
      </c>
      <c r="G146" s="64">
        <f t="shared" si="6"/>
        <v>39496.379999999997</v>
      </c>
    </row>
    <row r="147" spans="1:7" ht="15.75" x14ac:dyDescent="0.25">
      <c r="A147" s="1" t="s">
        <v>312</v>
      </c>
      <c r="B147" s="2" t="s">
        <v>154</v>
      </c>
      <c r="C147" s="63">
        <v>20</v>
      </c>
      <c r="D147" s="63">
        <v>0</v>
      </c>
      <c r="E147" s="63">
        <f t="shared" si="9"/>
        <v>20</v>
      </c>
      <c r="F147" s="64">
        <v>507.29</v>
      </c>
      <c r="G147" s="64">
        <f t="shared" si="10"/>
        <v>10145.800000000001</v>
      </c>
    </row>
    <row r="148" spans="1:7" ht="15.75" x14ac:dyDescent="0.25">
      <c r="A148" s="1" t="s">
        <v>174</v>
      </c>
      <c r="B148" s="2" t="s">
        <v>90</v>
      </c>
      <c r="C148" s="63">
        <v>17</v>
      </c>
      <c r="D148" s="63">
        <v>50</v>
      </c>
      <c r="E148" s="63">
        <f t="shared" si="9"/>
        <v>67</v>
      </c>
      <c r="F148" s="64">
        <v>495</v>
      </c>
      <c r="G148" s="64">
        <f t="shared" si="10"/>
        <v>33165</v>
      </c>
    </row>
    <row r="149" spans="1:7" ht="15.75" x14ac:dyDescent="0.25">
      <c r="A149" s="1" t="s">
        <v>423</v>
      </c>
      <c r="B149" s="2" t="s">
        <v>90</v>
      </c>
      <c r="C149" s="63"/>
      <c r="D149" s="63">
        <v>22</v>
      </c>
      <c r="E149" s="63">
        <f t="shared" si="9"/>
        <v>22</v>
      </c>
      <c r="F149" s="64">
        <v>103.72</v>
      </c>
      <c r="G149" s="64">
        <f t="shared" si="10"/>
        <v>2281.84</v>
      </c>
    </row>
    <row r="150" spans="1:7" ht="15.75" x14ac:dyDescent="0.25">
      <c r="A150" s="1" t="s">
        <v>117</v>
      </c>
      <c r="B150" s="2" t="s">
        <v>90</v>
      </c>
      <c r="C150" s="63">
        <v>126</v>
      </c>
      <c r="D150" s="63">
        <v>400</v>
      </c>
      <c r="E150" s="63">
        <f t="shared" si="9"/>
        <v>526</v>
      </c>
      <c r="F150" s="64">
        <v>18.170000000000002</v>
      </c>
      <c r="G150" s="64">
        <f t="shared" si="10"/>
        <v>9557.42</v>
      </c>
    </row>
    <row r="151" spans="1:7" ht="15.75" x14ac:dyDescent="0.25">
      <c r="A151" s="1" t="s">
        <v>330</v>
      </c>
      <c r="B151" s="2" t="s">
        <v>233</v>
      </c>
      <c r="C151" s="63">
        <v>5</v>
      </c>
      <c r="D151" s="63">
        <v>80</v>
      </c>
      <c r="E151" s="63">
        <f t="shared" si="9"/>
        <v>85</v>
      </c>
      <c r="F151" s="64">
        <v>80.75</v>
      </c>
      <c r="G151" s="64">
        <f t="shared" si="10"/>
        <v>6863.75</v>
      </c>
    </row>
    <row r="152" spans="1:7" ht="15.75" x14ac:dyDescent="0.25">
      <c r="A152" s="1" t="s">
        <v>122</v>
      </c>
      <c r="B152" s="2" t="s">
        <v>90</v>
      </c>
      <c r="C152" s="63">
        <v>2</v>
      </c>
      <c r="D152" s="63">
        <v>2</v>
      </c>
      <c r="E152" s="63">
        <f t="shared" si="9"/>
        <v>4</v>
      </c>
      <c r="F152" s="64">
        <v>704</v>
      </c>
      <c r="G152" s="64">
        <f t="shared" si="10"/>
        <v>2816</v>
      </c>
    </row>
    <row r="153" spans="1:7" ht="15.75" x14ac:dyDescent="0.25">
      <c r="A153" s="1" t="s">
        <v>351</v>
      </c>
      <c r="B153" s="2" t="s">
        <v>90</v>
      </c>
      <c r="C153" s="63">
        <v>131</v>
      </c>
      <c r="D153" s="63">
        <v>1490</v>
      </c>
      <c r="E153" s="63">
        <f t="shared" si="9"/>
        <v>1621</v>
      </c>
      <c r="F153" s="64">
        <v>9.58</v>
      </c>
      <c r="G153" s="64">
        <f t="shared" si="10"/>
        <v>15529.18</v>
      </c>
    </row>
    <row r="154" spans="1:7" ht="15.75" x14ac:dyDescent="0.25">
      <c r="A154" s="1" t="s">
        <v>269</v>
      </c>
      <c r="B154" s="2" t="s">
        <v>90</v>
      </c>
      <c r="C154" s="63">
        <v>31</v>
      </c>
      <c r="D154" s="63">
        <v>0</v>
      </c>
      <c r="E154" s="63">
        <f t="shared" si="9"/>
        <v>31</v>
      </c>
      <c r="F154" s="64">
        <v>31.9</v>
      </c>
      <c r="G154" s="64">
        <f t="shared" si="10"/>
        <v>988.9</v>
      </c>
    </row>
    <row r="155" spans="1:7" ht="15.75" x14ac:dyDescent="0.25">
      <c r="A155" s="1" t="s">
        <v>118</v>
      </c>
      <c r="B155" s="2" t="s">
        <v>90</v>
      </c>
      <c r="C155" s="63">
        <v>20</v>
      </c>
      <c r="D155" s="63">
        <v>10</v>
      </c>
      <c r="E155" s="63">
        <f t="shared" si="9"/>
        <v>30</v>
      </c>
      <c r="F155" s="64">
        <v>30.8</v>
      </c>
      <c r="G155" s="64">
        <f t="shared" si="10"/>
        <v>924</v>
      </c>
    </row>
    <row r="156" spans="1:7" ht="15.75" x14ac:dyDescent="0.25">
      <c r="A156" s="1" t="s">
        <v>268</v>
      </c>
      <c r="B156" s="2" t="s">
        <v>90</v>
      </c>
      <c r="C156" s="63">
        <v>14</v>
      </c>
      <c r="D156" s="63">
        <v>20</v>
      </c>
      <c r="E156" s="63">
        <f t="shared" si="9"/>
        <v>34</v>
      </c>
      <c r="F156" s="64">
        <v>34.1</v>
      </c>
      <c r="G156" s="64">
        <f t="shared" si="10"/>
        <v>1159.4000000000001</v>
      </c>
    </row>
    <row r="157" spans="1:7" ht="15.75" x14ac:dyDescent="0.25">
      <c r="A157" s="1" t="s">
        <v>119</v>
      </c>
      <c r="B157" s="2" t="s">
        <v>90</v>
      </c>
      <c r="C157" s="63">
        <v>74</v>
      </c>
      <c r="D157" s="63">
        <v>200</v>
      </c>
      <c r="E157" s="63">
        <f t="shared" si="9"/>
        <v>274</v>
      </c>
      <c r="F157" s="64">
        <v>21.99</v>
      </c>
      <c r="G157" s="64">
        <f t="shared" si="10"/>
        <v>6025.2599999999993</v>
      </c>
    </row>
    <row r="158" spans="1:7" ht="15.75" x14ac:dyDescent="0.25">
      <c r="A158" s="1" t="s">
        <v>120</v>
      </c>
      <c r="B158" s="2" t="s">
        <v>90</v>
      </c>
      <c r="C158" s="63">
        <v>99</v>
      </c>
      <c r="D158" s="63">
        <v>310</v>
      </c>
      <c r="E158" s="63">
        <f t="shared" si="9"/>
        <v>409</v>
      </c>
      <c r="F158" s="64">
        <v>25.3</v>
      </c>
      <c r="G158" s="64">
        <f t="shared" si="10"/>
        <v>10347.700000000001</v>
      </c>
    </row>
    <row r="159" spans="1:7" ht="15.75" x14ac:dyDescent="0.25">
      <c r="A159" s="1" t="s">
        <v>338</v>
      </c>
      <c r="B159" s="2" t="s">
        <v>233</v>
      </c>
      <c r="C159" s="63">
        <v>35</v>
      </c>
      <c r="D159" s="63">
        <v>0</v>
      </c>
      <c r="E159" s="63">
        <f t="shared" si="9"/>
        <v>35</v>
      </c>
      <c r="F159" s="64">
        <v>24.06</v>
      </c>
      <c r="G159" s="64">
        <v>95.91</v>
      </c>
    </row>
    <row r="160" spans="1:7" ht="15.75" x14ac:dyDescent="0.25">
      <c r="A160" s="1" t="s">
        <v>302</v>
      </c>
      <c r="B160" s="2" t="s">
        <v>90</v>
      </c>
      <c r="C160" s="63">
        <v>0</v>
      </c>
      <c r="D160" s="63">
        <v>20</v>
      </c>
      <c r="E160" s="63">
        <f t="shared" si="9"/>
        <v>20</v>
      </c>
      <c r="F160" s="64">
        <v>27.5</v>
      </c>
      <c r="G160" s="64">
        <f t="shared" ref="G160:G167" si="11">E160*F160</f>
        <v>550</v>
      </c>
    </row>
    <row r="161" spans="1:7" ht="15.75" x14ac:dyDescent="0.25">
      <c r="A161" s="1" t="s">
        <v>408</v>
      </c>
      <c r="B161" s="2" t="s">
        <v>90</v>
      </c>
      <c r="C161" s="63">
        <v>0</v>
      </c>
      <c r="D161" s="63">
        <v>20</v>
      </c>
      <c r="E161" s="63">
        <f t="shared" si="9"/>
        <v>20</v>
      </c>
      <c r="F161" s="64">
        <v>28.85</v>
      </c>
      <c r="G161" s="64">
        <f t="shared" si="11"/>
        <v>577</v>
      </c>
    </row>
    <row r="162" spans="1:7" ht="15.75" x14ac:dyDescent="0.25">
      <c r="A162" s="1" t="s">
        <v>409</v>
      </c>
      <c r="B162" s="2" t="s">
        <v>90</v>
      </c>
      <c r="C162" s="63">
        <v>27</v>
      </c>
      <c r="D162" s="63">
        <v>10</v>
      </c>
      <c r="E162" s="63">
        <f t="shared" si="9"/>
        <v>37</v>
      </c>
      <c r="F162" s="64">
        <v>33.200000000000003</v>
      </c>
      <c r="G162" s="64">
        <f t="shared" si="11"/>
        <v>1228.4000000000001</v>
      </c>
    </row>
    <row r="163" spans="1:7" ht="15.75" x14ac:dyDescent="0.25">
      <c r="A163" s="1" t="s">
        <v>429</v>
      </c>
      <c r="B163" s="2" t="s">
        <v>90</v>
      </c>
      <c r="C163" s="63">
        <v>8</v>
      </c>
      <c r="D163" s="63">
        <v>0</v>
      </c>
      <c r="E163" s="63">
        <f t="shared" si="9"/>
        <v>8</v>
      </c>
      <c r="F163" s="64">
        <v>33.200000000000003</v>
      </c>
      <c r="G163" s="64">
        <f t="shared" si="11"/>
        <v>265.60000000000002</v>
      </c>
    </row>
    <row r="164" spans="1:7" ht="15.75" x14ac:dyDescent="0.25">
      <c r="A164" s="1" t="s">
        <v>410</v>
      </c>
      <c r="B164" s="2" t="s">
        <v>90</v>
      </c>
      <c r="C164" s="63">
        <v>2</v>
      </c>
      <c r="D164" s="63">
        <v>0</v>
      </c>
      <c r="E164" s="63">
        <f t="shared" si="9"/>
        <v>2</v>
      </c>
      <c r="F164" s="64">
        <v>33.200000000000003</v>
      </c>
      <c r="G164" s="64">
        <f t="shared" si="11"/>
        <v>66.400000000000006</v>
      </c>
    </row>
    <row r="165" spans="1:7" ht="15.75" x14ac:dyDescent="0.25">
      <c r="A165" s="1" t="s">
        <v>430</v>
      </c>
      <c r="B165" s="2" t="s">
        <v>377</v>
      </c>
      <c r="C165" s="63">
        <v>2</v>
      </c>
      <c r="D165" s="63">
        <v>0</v>
      </c>
      <c r="E165" s="63">
        <f t="shared" si="9"/>
        <v>2</v>
      </c>
      <c r="F165" s="64">
        <v>33.200000000000003</v>
      </c>
      <c r="G165" s="64">
        <f t="shared" si="11"/>
        <v>66.400000000000006</v>
      </c>
    </row>
    <row r="166" spans="1:7" ht="15.75" x14ac:dyDescent="0.25">
      <c r="A166" s="1" t="s">
        <v>405</v>
      </c>
      <c r="B166" s="2" t="s">
        <v>233</v>
      </c>
      <c r="C166" s="63">
        <v>28</v>
      </c>
      <c r="D166" s="63">
        <v>80</v>
      </c>
      <c r="E166" s="63">
        <f t="shared" si="9"/>
        <v>108</v>
      </c>
      <c r="F166" s="64">
        <v>385</v>
      </c>
      <c r="G166" s="64">
        <f t="shared" ref="G166:G174" si="12">E166*F166</f>
        <v>41580</v>
      </c>
    </row>
    <row r="167" spans="1:7" ht="15.75" x14ac:dyDescent="0.25">
      <c r="A167" s="1" t="s">
        <v>440</v>
      </c>
      <c r="B167" s="2" t="s">
        <v>233</v>
      </c>
      <c r="C167" s="63">
        <v>0</v>
      </c>
      <c r="D167" s="63">
        <v>60</v>
      </c>
      <c r="E167" s="63">
        <f t="shared" si="9"/>
        <v>60</v>
      </c>
      <c r="F167" s="64">
        <v>29.7</v>
      </c>
      <c r="G167" s="64">
        <f t="shared" si="11"/>
        <v>1782</v>
      </c>
    </row>
    <row r="168" spans="1:7" ht="15.75" x14ac:dyDescent="0.25">
      <c r="A168" s="1" t="s">
        <v>431</v>
      </c>
      <c r="B168" s="2" t="s">
        <v>414</v>
      </c>
      <c r="C168" s="63">
        <v>0</v>
      </c>
      <c r="D168" s="63">
        <v>54</v>
      </c>
      <c r="E168" s="63">
        <f t="shared" si="9"/>
        <v>54</v>
      </c>
      <c r="F168" s="64">
        <v>1100</v>
      </c>
      <c r="G168" s="64">
        <f t="shared" si="12"/>
        <v>59400</v>
      </c>
    </row>
    <row r="169" spans="1:7" ht="15.75" x14ac:dyDescent="0.25">
      <c r="A169" s="1" t="s">
        <v>121</v>
      </c>
      <c r="B169" s="2" t="s">
        <v>90</v>
      </c>
      <c r="C169" s="63">
        <v>67</v>
      </c>
      <c r="D169" s="63">
        <v>348</v>
      </c>
      <c r="E169" s="63">
        <f t="shared" si="9"/>
        <v>415</v>
      </c>
      <c r="F169" s="64">
        <v>120</v>
      </c>
      <c r="G169" s="64">
        <f t="shared" si="12"/>
        <v>49800</v>
      </c>
    </row>
    <row r="170" spans="1:7" ht="15.75" x14ac:dyDescent="0.25">
      <c r="A170" s="1" t="s">
        <v>353</v>
      </c>
      <c r="B170" s="2" t="s">
        <v>233</v>
      </c>
      <c r="C170" s="63">
        <v>1</v>
      </c>
      <c r="D170" s="63">
        <v>6</v>
      </c>
      <c r="E170" s="63">
        <f t="shared" si="9"/>
        <v>7</v>
      </c>
      <c r="F170" s="64">
        <v>86.68</v>
      </c>
      <c r="G170" s="64">
        <f t="shared" si="12"/>
        <v>606.76</v>
      </c>
    </row>
    <row r="171" spans="1:7" ht="15.75" x14ac:dyDescent="0.25">
      <c r="A171" s="1" t="s">
        <v>411</v>
      </c>
      <c r="B171" s="2" t="s">
        <v>90</v>
      </c>
      <c r="C171" s="63">
        <v>0</v>
      </c>
      <c r="D171" s="63">
        <v>6</v>
      </c>
      <c r="E171" s="63">
        <f t="shared" si="9"/>
        <v>6</v>
      </c>
      <c r="F171" s="64">
        <v>546.29999999999995</v>
      </c>
      <c r="G171" s="64">
        <f t="shared" si="12"/>
        <v>3277.7999999999997</v>
      </c>
    </row>
    <row r="172" spans="1:7" ht="15.75" x14ac:dyDescent="0.25">
      <c r="A172" s="1" t="s">
        <v>471</v>
      </c>
      <c r="B172" s="2" t="s">
        <v>233</v>
      </c>
      <c r="C172" s="63">
        <v>0</v>
      </c>
      <c r="D172" s="63">
        <v>4</v>
      </c>
      <c r="E172" s="63">
        <f t="shared" si="9"/>
        <v>4</v>
      </c>
      <c r="F172" s="64">
        <v>499.89</v>
      </c>
      <c r="G172" s="64">
        <f t="shared" si="12"/>
        <v>1999.56</v>
      </c>
    </row>
    <row r="173" spans="1:7" ht="15.75" x14ac:dyDescent="0.25">
      <c r="A173" s="1" t="s">
        <v>472</v>
      </c>
      <c r="B173" s="2" t="s">
        <v>233</v>
      </c>
      <c r="C173" s="63">
        <v>0</v>
      </c>
      <c r="D173" s="63">
        <v>6</v>
      </c>
      <c r="E173" s="63">
        <f t="shared" si="9"/>
        <v>6</v>
      </c>
      <c r="F173" s="64">
        <v>784.7</v>
      </c>
      <c r="G173" s="64">
        <f t="shared" si="12"/>
        <v>4708.2000000000007</v>
      </c>
    </row>
    <row r="174" spans="1:7" ht="15.75" x14ac:dyDescent="0.25">
      <c r="A174" s="1" t="s">
        <v>123</v>
      </c>
      <c r="B174" s="2" t="s">
        <v>90</v>
      </c>
      <c r="C174" s="63">
        <v>1</v>
      </c>
      <c r="D174" s="63">
        <v>6</v>
      </c>
      <c r="E174" s="63">
        <f t="shared" si="9"/>
        <v>7</v>
      </c>
      <c r="F174" s="64">
        <v>144.16</v>
      </c>
      <c r="G174" s="64">
        <f t="shared" si="12"/>
        <v>1009.12</v>
      </c>
    </row>
    <row r="175" spans="1:7" ht="15.75" x14ac:dyDescent="0.25">
      <c r="A175" s="1" t="s">
        <v>212</v>
      </c>
      <c r="B175" s="2" t="s">
        <v>90</v>
      </c>
      <c r="C175" s="63">
        <v>30</v>
      </c>
      <c r="D175" s="63">
        <v>20</v>
      </c>
      <c r="E175" s="63">
        <f t="shared" si="9"/>
        <v>50</v>
      </c>
      <c r="F175" s="64">
        <v>66.08</v>
      </c>
      <c r="G175" s="64">
        <f t="shared" ref="G175:G178" si="13">E175*F175</f>
        <v>3304</v>
      </c>
    </row>
    <row r="176" spans="1:7" ht="15.75" x14ac:dyDescent="0.25">
      <c r="A176" s="1" t="s">
        <v>216</v>
      </c>
      <c r="B176" s="2" t="s">
        <v>90</v>
      </c>
      <c r="C176" s="63">
        <v>20</v>
      </c>
      <c r="D176" s="63">
        <v>30</v>
      </c>
      <c r="E176" s="63">
        <f t="shared" ref="E176:E193" si="14">(C176+D176)</f>
        <v>50</v>
      </c>
      <c r="F176" s="64">
        <v>66.08</v>
      </c>
      <c r="G176" s="64">
        <f t="shared" si="13"/>
        <v>3304</v>
      </c>
    </row>
    <row r="177" spans="1:7" ht="15.75" x14ac:dyDescent="0.25">
      <c r="A177" s="1" t="s">
        <v>124</v>
      </c>
      <c r="B177" s="2" t="s">
        <v>90</v>
      </c>
      <c r="C177" s="63">
        <v>9</v>
      </c>
      <c r="D177" s="63">
        <v>30</v>
      </c>
      <c r="E177" s="63">
        <f t="shared" si="14"/>
        <v>39</v>
      </c>
      <c r="F177" s="64">
        <v>38.25</v>
      </c>
      <c r="G177" s="64">
        <f t="shared" si="13"/>
        <v>1491.75</v>
      </c>
    </row>
    <row r="178" spans="1:7" ht="15.75" x14ac:dyDescent="0.25">
      <c r="A178" s="1" t="s">
        <v>125</v>
      </c>
      <c r="B178" s="2" t="s">
        <v>90</v>
      </c>
      <c r="C178" s="63">
        <v>35</v>
      </c>
      <c r="D178" s="63">
        <v>40</v>
      </c>
      <c r="E178" s="63">
        <f t="shared" si="14"/>
        <v>75</v>
      </c>
      <c r="F178" s="64">
        <v>38.25</v>
      </c>
      <c r="G178" s="64">
        <f t="shared" si="13"/>
        <v>2868.75</v>
      </c>
    </row>
    <row r="179" spans="1:7" ht="15.75" x14ac:dyDescent="0.25">
      <c r="A179" s="1" t="s">
        <v>126</v>
      </c>
      <c r="B179" s="2" t="s">
        <v>90</v>
      </c>
      <c r="C179" s="63">
        <v>20</v>
      </c>
      <c r="D179" s="63">
        <v>60</v>
      </c>
      <c r="E179" s="63">
        <f t="shared" si="14"/>
        <v>80</v>
      </c>
      <c r="F179" s="64">
        <v>73.709999999999994</v>
      </c>
      <c r="G179" s="64">
        <f t="shared" ref="G179:G182" si="15">E179*F179</f>
        <v>5896.7999999999993</v>
      </c>
    </row>
    <row r="180" spans="1:7" ht="15.75" x14ac:dyDescent="0.25">
      <c r="A180" s="1" t="s">
        <v>127</v>
      </c>
      <c r="B180" s="2" t="s">
        <v>90</v>
      </c>
      <c r="C180" s="63">
        <v>25</v>
      </c>
      <c r="D180" s="63">
        <v>50</v>
      </c>
      <c r="E180" s="63">
        <f t="shared" si="14"/>
        <v>75</v>
      </c>
      <c r="F180" s="64">
        <v>73.709999999999994</v>
      </c>
      <c r="G180" s="64">
        <f t="shared" si="15"/>
        <v>5528.2499999999991</v>
      </c>
    </row>
    <row r="181" spans="1:7" ht="15.75" x14ac:dyDescent="0.25">
      <c r="A181" s="1" t="s">
        <v>128</v>
      </c>
      <c r="B181" s="2" t="s">
        <v>90</v>
      </c>
      <c r="C181" s="63">
        <v>7</v>
      </c>
      <c r="D181" s="63">
        <v>20</v>
      </c>
      <c r="E181" s="63">
        <f t="shared" si="14"/>
        <v>27</v>
      </c>
      <c r="F181" s="64">
        <v>51.98</v>
      </c>
      <c r="G181" s="64">
        <f t="shared" si="15"/>
        <v>1403.4599999999998</v>
      </c>
    </row>
    <row r="182" spans="1:7" ht="15.75" x14ac:dyDescent="0.25">
      <c r="A182" s="1" t="s">
        <v>129</v>
      </c>
      <c r="B182" s="2" t="s">
        <v>90</v>
      </c>
      <c r="C182" s="63">
        <v>5</v>
      </c>
      <c r="D182" s="63">
        <v>35</v>
      </c>
      <c r="E182" s="63">
        <f t="shared" si="14"/>
        <v>40</v>
      </c>
      <c r="F182" s="64">
        <v>40</v>
      </c>
      <c r="G182" s="64">
        <f t="shared" si="15"/>
        <v>1600</v>
      </c>
    </row>
    <row r="183" spans="1:7" ht="15.75" x14ac:dyDescent="0.25">
      <c r="A183" s="1" t="s">
        <v>220</v>
      </c>
      <c r="B183" s="2" t="s">
        <v>90</v>
      </c>
      <c r="C183" s="63">
        <v>9</v>
      </c>
      <c r="D183" s="63">
        <v>0</v>
      </c>
      <c r="E183" s="63">
        <f t="shared" si="14"/>
        <v>9</v>
      </c>
      <c r="F183" s="64">
        <v>73.709999999999994</v>
      </c>
      <c r="G183" s="64">
        <f t="shared" ref="G183:G185" si="16">E183*F183</f>
        <v>663.39</v>
      </c>
    </row>
    <row r="184" spans="1:7" ht="15.75" x14ac:dyDescent="0.25">
      <c r="A184" s="1" t="s">
        <v>221</v>
      </c>
      <c r="B184" s="2" t="s">
        <v>90</v>
      </c>
      <c r="C184" s="63">
        <v>10</v>
      </c>
      <c r="D184" s="63">
        <v>10</v>
      </c>
      <c r="E184" s="63">
        <f t="shared" si="14"/>
        <v>20</v>
      </c>
      <c r="F184" s="64">
        <v>30.8</v>
      </c>
      <c r="G184" s="64">
        <f t="shared" si="16"/>
        <v>616</v>
      </c>
    </row>
    <row r="185" spans="1:7" ht="15.75" x14ac:dyDescent="0.25">
      <c r="A185" s="1" t="s">
        <v>130</v>
      </c>
      <c r="B185" s="2" t="s">
        <v>90</v>
      </c>
      <c r="C185" s="63">
        <v>0</v>
      </c>
      <c r="D185" s="63">
        <v>20</v>
      </c>
      <c r="E185" s="63">
        <f>(C185+D185)</f>
        <v>20</v>
      </c>
      <c r="F185" s="64">
        <v>51.98</v>
      </c>
      <c r="G185" s="64">
        <f t="shared" si="16"/>
        <v>1039.5999999999999</v>
      </c>
    </row>
    <row r="186" spans="1:7" ht="15.75" x14ac:dyDescent="0.25">
      <c r="A186" s="1" t="s">
        <v>131</v>
      </c>
      <c r="B186" s="2" t="s">
        <v>90</v>
      </c>
      <c r="C186" s="63">
        <v>13</v>
      </c>
      <c r="D186" s="63">
        <v>55</v>
      </c>
      <c r="E186" s="63">
        <f t="shared" si="14"/>
        <v>68</v>
      </c>
      <c r="F186" s="64">
        <v>51.98</v>
      </c>
      <c r="G186" s="64">
        <f t="shared" ref="G186:G188" si="17">E186*F186</f>
        <v>3534.64</v>
      </c>
    </row>
    <row r="187" spans="1:7" ht="15.75" x14ac:dyDescent="0.25">
      <c r="A187" s="1" t="s">
        <v>364</v>
      </c>
      <c r="B187" s="2" t="s">
        <v>90</v>
      </c>
      <c r="C187" s="63">
        <v>19</v>
      </c>
      <c r="D187" s="63">
        <v>10</v>
      </c>
      <c r="E187" s="63">
        <f t="shared" si="14"/>
        <v>29</v>
      </c>
      <c r="F187" s="64">
        <v>33.26</v>
      </c>
      <c r="G187" s="64">
        <f t="shared" si="17"/>
        <v>964.54</v>
      </c>
    </row>
    <row r="188" spans="1:7" ht="15.75" x14ac:dyDescent="0.25">
      <c r="A188" s="1" t="s">
        <v>132</v>
      </c>
      <c r="B188" s="2" t="s">
        <v>90</v>
      </c>
      <c r="C188" s="63">
        <v>31</v>
      </c>
      <c r="D188" s="63">
        <v>62</v>
      </c>
      <c r="E188" s="63">
        <f>(C188+D188)</f>
        <v>93</v>
      </c>
      <c r="F188" s="64">
        <v>54.65</v>
      </c>
      <c r="G188" s="64">
        <f t="shared" si="17"/>
        <v>5082.45</v>
      </c>
    </row>
    <row r="189" spans="1:7" ht="15.75" x14ac:dyDescent="0.25">
      <c r="A189" s="1" t="s">
        <v>182</v>
      </c>
      <c r="B189" s="2" t="s">
        <v>90</v>
      </c>
      <c r="C189" s="63">
        <v>14</v>
      </c>
      <c r="D189" s="63">
        <v>185</v>
      </c>
      <c r="E189" s="63">
        <f t="shared" si="14"/>
        <v>199</v>
      </c>
      <c r="F189" s="64">
        <v>21.44</v>
      </c>
      <c r="G189" s="64">
        <f t="shared" ref="G189" si="18">E189*F189</f>
        <v>4266.5600000000004</v>
      </c>
    </row>
    <row r="190" spans="1:7" ht="15.75" x14ac:dyDescent="0.25">
      <c r="A190" s="1" t="s">
        <v>183</v>
      </c>
      <c r="B190" s="2" t="s">
        <v>154</v>
      </c>
      <c r="C190" s="63">
        <v>35</v>
      </c>
      <c r="D190" s="63">
        <v>207</v>
      </c>
      <c r="E190" s="63">
        <f t="shared" si="14"/>
        <v>242</v>
      </c>
      <c r="F190" s="64">
        <v>30.68</v>
      </c>
      <c r="G190" s="64">
        <f t="shared" ref="G190:G191" si="19">E190*F190</f>
        <v>7424.5599999999995</v>
      </c>
    </row>
    <row r="191" spans="1:7" ht="15.75" x14ac:dyDescent="0.25">
      <c r="A191" s="1" t="s">
        <v>180</v>
      </c>
      <c r="B191" s="2" t="s">
        <v>154</v>
      </c>
      <c r="C191" s="63">
        <v>37</v>
      </c>
      <c r="D191" s="63">
        <v>324</v>
      </c>
      <c r="E191" s="63">
        <f t="shared" si="14"/>
        <v>361</v>
      </c>
      <c r="F191" s="64">
        <v>28</v>
      </c>
      <c r="G191" s="64">
        <f t="shared" si="19"/>
        <v>10108</v>
      </c>
    </row>
    <row r="192" spans="1:7" ht="15.75" x14ac:dyDescent="0.25">
      <c r="A192" s="1" t="s">
        <v>181</v>
      </c>
      <c r="B192" s="2" t="s">
        <v>154</v>
      </c>
      <c r="C192" s="63">
        <v>12</v>
      </c>
      <c r="D192" s="63">
        <v>360</v>
      </c>
      <c r="E192" s="63">
        <f t="shared" si="14"/>
        <v>372</v>
      </c>
      <c r="F192" s="64">
        <v>18.579999999999998</v>
      </c>
      <c r="G192" s="64">
        <f t="shared" ref="G192:G193" si="20">E192*F192</f>
        <v>6911.7599999999993</v>
      </c>
    </row>
    <row r="193" spans="1:7" ht="15.75" x14ac:dyDescent="0.25">
      <c r="A193" s="1" t="s">
        <v>133</v>
      </c>
      <c r="B193" s="2" t="s">
        <v>424</v>
      </c>
      <c r="C193" s="63">
        <v>200</v>
      </c>
      <c r="D193" s="63">
        <v>18550</v>
      </c>
      <c r="E193" s="63">
        <f t="shared" si="14"/>
        <v>18750</v>
      </c>
      <c r="F193" s="64">
        <v>2.71</v>
      </c>
      <c r="G193" s="64">
        <f t="shared" si="20"/>
        <v>50812.5</v>
      </c>
    </row>
    <row r="194" spans="1:7" ht="15.75" x14ac:dyDescent="0.25">
      <c r="A194" s="22" t="s">
        <v>88</v>
      </c>
      <c r="B194" s="16"/>
      <c r="C194" s="65">
        <f>SUM(C15:C193)</f>
        <v>36452</v>
      </c>
      <c r="D194" s="65">
        <f>SUM(D15:D193)</f>
        <v>155055</v>
      </c>
      <c r="E194" s="65">
        <f>SUM(E15:E193)</f>
        <v>191415</v>
      </c>
      <c r="F194" s="47">
        <f t="shared" ref="F194:G194" si="21">SUM(F12:F193)</f>
        <v>37413.370000000024</v>
      </c>
      <c r="G194" s="66">
        <f t="shared" si="21"/>
        <v>2259092.7799999984</v>
      </c>
    </row>
    <row r="195" spans="1:7" x14ac:dyDescent="0.25">
      <c r="B195" s="7"/>
      <c r="C195" s="6"/>
      <c r="D195" s="6"/>
      <c r="E195" s="6"/>
      <c r="F195" s="6"/>
      <c r="G195" s="6"/>
    </row>
    <row r="196" spans="1:7" x14ac:dyDescent="0.25">
      <c r="B196" s="4"/>
    </row>
    <row r="197" spans="1:7" x14ac:dyDescent="0.25">
      <c r="B197" s="4"/>
    </row>
    <row r="198" spans="1:7" x14ac:dyDescent="0.25">
      <c r="B198" s="4"/>
    </row>
    <row r="199" spans="1:7" x14ac:dyDescent="0.25">
      <c r="B199" s="4"/>
    </row>
    <row r="200" spans="1:7" x14ac:dyDescent="0.25">
      <c r="B200" s="4"/>
    </row>
  </sheetData>
  <autoFilter ref="A12:B13" xr:uid="{00000000-0009-0000-0000-000001000000}"/>
  <sortState xmlns:xlrd2="http://schemas.microsoft.com/office/spreadsheetml/2017/richdata2" ref="A15:B204">
    <sortCondition ref="A15"/>
  </sortState>
  <mergeCells count="6">
    <mergeCell ref="A10:G10"/>
    <mergeCell ref="A5:G5"/>
    <mergeCell ref="A6:G6"/>
    <mergeCell ref="A7:G7"/>
    <mergeCell ref="A8:G8"/>
    <mergeCell ref="A9:G9"/>
  </mergeCells>
  <pageMargins left="0.25" right="0.25" top="0.75" bottom="0.75" header="0.3" footer="0.3"/>
  <pageSetup paperSize="9" scale="80" orientation="portrait" r:id="rId1"/>
  <headerFooter differentFirst="1">
    <oddHeader>&amp;L&amp;"-,Negrita Cursiva"&amp;12MATERIAL DESECHABLE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4"/>
  <dimension ref="A1:G32"/>
  <sheetViews>
    <sheetView showGridLines="0" topLeftCell="A5" zoomScale="120" zoomScaleNormal="120" workbookViewId="0">
      <selection activeCell="L12" sqref="L12"/>
    </sheetView>
  </sheetViews>
  <sheetFormatPr baseColWidth="10" defaultColWidth="11.42578125" defaultRowHeight="15" x14ac:dyDescent="0.25"/>
  <cols>
    <col min="1" max="1" width="25.85546875" customWidth="1"/>
    <col min="2" max="2" width="7.7109375" customWidth="1"/>
    <col min="3" max="3" width="10" customWidth="1"/>
    <col min="5" max="5" width="9.7109375" customWidth="1"/>
    <col min="7" max="7" width="13.5703125" customWidth="1"/>
  </cols>
  <sheetData>
    <row r="1" spans="1:7" x14ac:dyDescent="0.25">
      <c r="A1" s="44"/>
    </row>
    <row r="2" spans="1:7" ht="17.25" x14ac:dyDescent="0.25">
      <c r="A2" s="45"/>
    </row>
    <row r="3" spans="1:7" ht="15.75" x14ac:dyDescent="0.25">
      <c r="A3" s="46"/>
    </row>
    <row r="4" spans="1:7" ht="17.25" x14ac:dyDescent="0.25">
      <c r="A4" s="45"/>
    </row>
    <row r="5" spans="1:7" x14ac:dyDescent="0.25">
      <c r="A5" s="79" t="s">
        <v>0</v>
      </c>
      <c r="B5" s="79"/>
      <c r="C5" s="79"/>
      <c r="D5" s="79"/>
      <c r="E5" s="79"/>
      <c r="F5" s="79"/>
      <c r="G5" s="79"/>
    </row>
    <row r="6" spans="1:7" x14ac:dyDescent="0.25">
      <c r="A6" s="80" t="s">
        <v>1</v>
      </c>
      <c r="B6" s="80"/>
      <c r="C6" s="80"/>
      <c r="D6" s="80"/>
      <c r="E6" s="80"/>
      <c r="F6" s="80"/>
      <c r="G6" s="80"/>
    </row>
    <row r="7" spans="1:7" x14ac:dyDescent="0.25">
      <c r="A7" s="81" t="s">
        <v>2</v>
      </c>
      <c r="B7" s="81"/>
      <c r="C7" s="81"/>
      <c r="D7" s="81"/>
      <c r="E7" s="81"/>
      <c r="F7" s="81"/>
      <c r="G7" s="81"/>
    </row>
    <row r="8" spans="1:7" x14ac:dyDescent="0.25">
      <c r="A8" s="82" t="s">
        <v>383</v>
      </c>
      <c r="B8" s="81"/>
      <c r="C8" s="81"/>
      <c r="D8" s="81"/>
      <c r="E8" s="81"/>
      <c r="F8" s="81"/>
      <c r="G8" s="81"/>
    </row>
    <row r="9" spans="1:7" x14ac:dyDescent="0.25">
      <c r="A9" s="81" t="s">
        <v>474</v>
      </c>
      <c r="B9" s="81"/>
      <c r="C9" s="81"/>
      <c r="D9" s="81"/>
      <c r="E9" s="81"/>
      <c r="F9" s="81"/>
      <c r="G9" s="81"/>
    </row>
    <row r="10" spans="1:7" x14ac:dyDescent="0.25">
      <c r="A10" s="81" t="s">
        <v>398</v>
      </c>
      <c r="B10" s="81"/>
      <c r="C10" s="81"/>
      <c r="D10" s="81"/>
      <c r="E10" s="81"/>
      <c r="F10" s="81"/>
      <c r="G10" s="81"/>
    </row>
    <row r="11" spans="1:7" x14ac:dyDescent="0.25">
      <c r="A11" s="3" t="s">
        <v>190</v>
      </c>
    </row>
    <row r="12" spans="1:7" x14ac:dyDescent="0.25">
      <c r="A12" s="8" t="s">
        <v>3</v>
      </c>
      <c r="B12" s="9" t="s">
        <v>4</v>
      </c>
      <c r="C12" s="9" t="s">
        <v>378</v>
      </c>
      <c r="D12" s="10" t="s">
        <v>378</v>
      </c>
      <c r="E12" s="9" t="s">
        <v>382</v>
      </c>
      <c r="F12" s="9" t="s">
        <v>6</v>
      </c>
      <c r="G12" s="11" t="s">
        <v>6</v>
      </c>
    </row>
    <row r="13" spans="1:7" x14ac:dyDescent="0.25">
      <c r="A13" s="26"/>
      <c r="B13" s="27"/>
      <c r="C13" s="27" t="s">
        <v>379</v>
      </c>
      <c r="D13" s="27" t="s">
        <v>379</v>
      </c>
      <c r="E13" s="27" t="s">
        <v>378</v>
      </c>
      <c r="F13" s="27" t="s">
        <v>7</v>
      </c>
      <c r="G13" s="28" t="s">
        <v>5</v>
      </c>
    </row>
    <row r="14" spans="1:7" x14ac:dyDescent="0.25">
      <c r="A14" s="13"/>
      <c r="B14" s="12"/>
      <c r="C14" s="12" t="s">
        <v>380</v>
      </c>
      <c r="D14" s="12" t="s">
        <v>381</v>
      </c>
      <c r="E14" s="12"/>
      <c r="F14" s="12" t="s">
        <v>209</v>
      </c>
      <c r="G14" s="13" t="s">
        <v>209</v>
      </c>
    </row>
    <row r="15" spans="1:7" x14ac:dyDescent="0.25">
      <c r="A15" s="38" t="s">
        <v>217</v>
      </c>
      <c r="B15" s="20" t="s">
        <v>90</v>
      </c>
      <c r="C15" s="21">
        <v>65</v>
      </c>
      <c r="D15" s="39">
        <v>300</v>
      </c>
      <c r="E15" s="50">
        <f t="shared" ref="E15:E22" si="0">(C15+D15)</f>
        <v>365</v>
      </c>
      <c r="F15" s="23">
        <v>4.13</v>
      </c>
      <c r="G15" s="5">
        <f t="shared" ref="G15:G22" si="1">E15*F15</f>
        <v>1507.45</v>
      </c>
    </row>
    <row r="16" spans="1:7" x14ac:dyDescent="0.25">
      <c r="A16" s="38" t="s">
        <v>343</v>
      </c>
      <c r="B16" s="20" t="s">
        <v>233</v>
      </c>
      <c r="C16" s="21">
        <v>210</v>
      </c>
      <c r="D16" s="39">
        <v>500</v>
      </c>
      <c r="E16" s="50">
        <f t="shared" si="0"/>
        <v>710</v>
      </c>
      <c r="F16" s="23">
        <v>4.8499999999999996</v>
      </c>
      <c r="G16" s="5">
        <f t="shared" si="1"/>
        <v>3443.4999999999995</v>
      </c>
    </row>
    <row r="17" spans="1:7" x14ac:dyDescent="0.25">
      <c r="A17" s="1" t="s">
        <v>188</v>
      </c>
      <c r="B17" s="2" t="s">
        <v>90</v>
      </c>
      <c r="C17" s="19">
        <v>82</v>
      </c>
      <c r="D17" s="19">
        <v>670</v>
      </c>
      <c r="E17" s="50">
        <f t="shared" si="0"/>
        <v>752</v>
      </c>
      <c r="F17" s="5">
        <v>17.48</v>
      </c>
      <c r="G17" s="5">
        <f t="shared" si="1"/>
        <v>13144.960000000001</v>
      </c>
    </row>
    <row r="18" spans="1:7" x14ac:dyDescent="0.25">
      <c r="A18" s="1" t="s">
        <v>328</v>
      </c>
      <c r="B18" s="2" t="s">
        <v>233</v>
      </c>
      <c r="C18" s="19">
        <v>0</v>
      </c>
      <c r="D18" s="19">
        <v>0</v>
      </c>
      <c r="E18" s="50">
        <f t="shared" si="0"/>
        <v>0</v>
      </c>
      <c r="F18" s="5">
        <v>20.69</v>
      </c>
      <c r="G18" s="5">
        <f t="shared" si="1"/>
        <v>0</v>
      </c>
    </row>
    <row r="19" spans="1:7" x14ac:dyDescent="0.25">
      <c r="A19" s="1" t="s">
        <v>187</v>
      </c>
      <c r="B19" s="2" t="s">
        <v>90</v>
      </c>
      <c r="C19" s="19">
        <v>0</v>
      </c>
      <c r="D19" s="19">
        <v>270</v>
      </c>
      <c r="E19" s="50">
        <f t="shared" si="0"/>
        <v>270</v>
      </c>
      <c r="F19" s="5">
        <v>18.59</v>
      </c>
      <c r="G19" s="5">
        <f t="shared" si="1"/>
        <v>5019.3</v>
      </c>
    </row>
    <row r="20" spans="1:7" x14ac:dyDescent="0.25">
      <c r="A20" s="1" t="s">
        <v>185</v>
      </c>
      <c r="B20" s="2" t="s">
        <v>68</v>
      </c>
      <c r="C20" s="19">
        <v>2</v>
      </c>
      <c r="D20" s="19">
        <v>7</v>
      </c>
      <c r="E20" s="50">
        <f t="shared" si="0"/>
        <v>9</v>
      </c>
      <c r="F20" s="5">
        <v>652.5</v>
      </c>
      <c r="G20" s="5">
        <f t="shared" si="1"/>
        <v>5872.5</v>
      </c>
    </row>
    <row r="21" spans="1:7" x14ac:dyDescent="0.25">
      <c r="A21" s="1" t="s">
        <v>189</v>
      </c>
      <c r="B21" s="2" t="s">
        <v>414</v>
      </c>
      <c r="C21" s="19">
        <v>3</v>
      </c>
      <c r="D21" s="19">
        <v>42</v>
      </c>
      <c r="E21" s="50">
        <f t="shared" si="0"/>
        <v>45</v>
      </c>
      <c r="F21" s="5">
        <v>648.44000000000005</v>
      </c>
      <c r="G21" s="5">
        <f t="shared" si="1"/>
        <v>29179.800000000003</v>
      </c>
    </row>
    <row r="22" spans="1:7" x14ac:dyDescent="0.25">
      <c r="A22" s="1" t="s">
        <v>186</v>
      </c>
      <c r="B22" s="2" t="s">
        <v>154</v>
      </c>
      <c r="C22" s="19">
        <v>40</v>
      </c>
      <c r="D22" s="19">
        <v>60</v>
      </c>
      <c r="E22" s="50">
        <f t="shared" si="0"/>
        <v>100</v>
      </c>
      <c r="F22" s="5">
        <v>630.85</v>
      </c>
      <c r="G22" s="5">
        <f t="shared" si="1"/>
        <v>63085</v>
      </c>
    </row>
    <row r="23" spans="1:7" x14ac:dyDescent="0.25">
      <c r="A23" s="14" t="s">
        <v>88</v>
      </c>
      <c r="B23" s="15"/>
      <c r="C23" s="18">
        <f t="shared" ref="C23" si="2">SUM(C14:C22)</f>
        <v>402</v>
      </c>
      <c r="D23" s="18">
        <f t="shared" ref="D23" si="3">SUM(D14:D22)</f>
        <v>1849</v>
      </c>
      <c r="E23" s="18">
        <f t="shared" ref="E23:G23" si="4">SUM(E15:E22)</f>
        <v>2251</v>
      </c>
      <c r="F23" s="24">
        <f t="shared" si="4"/>
        <v>1997.5300000000002</v>
      </c>
      <c r="G23" s="17">
        <f t="shared" si="4"/>
        <v>121252.51000000001</v>
      </c>
    </row>
    <row r="24" spans="1:7" x14ac:dyDescent="0.25">
      <c r="G24" s="43"/>
    </row>
    <row r="32" spans="1:7" x14ac:dyDescent="0.25">
      <c r="D32" t="s">
        <v>270</v>
      </c>
    </row>
  </sheetData>
  <autoFilter ref="A12:B12" xr:uid="{00000000-0009-0000-0000-000002000000}"/>
  <sortState xmlns:xlrd2="http://schemas.microsoft.com/office/spreadsheetml/2017/richdata2" ref="A18:B25">
    <sortCondition ref="A18"/>
  </sortState>
  <mergeCells count="6">
    <mergeCell ref="A9:G9"/>
    <mergeCell ref="A10:G10"/>
    <mergeCell ref="A5:G5"/>
    <mergeCell ref="A6:G6"/>
    <mergeCell ref="A7:G7"/>
    <mergeCell ref="A8:G8"/>
  </mergeCells>
  <pageMargins left="0.7" right="0.7" top="0.75" bottom="0.75" header="0.3" footer="0.3"/>
  <pageSetup paperSize="9" scale="72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3:G16"/>
  <sheetViews>
    <sheetView zoomScale="130" zoomScaleNormal="130" workbookViewId="0">
      <selection sqref="A1:G15"/>
    </sheetView>
  </sheetViews>
  <sheetFormatPr baseColWidth="10" defaultColWidth="11.42578125" defaultRowHeight="15" x14ac:dyDescent="0.25"/>
  <cols>
    <col min="1" max="1" width="18" customWidth="1"/>
    <col min="2" max="3" width="8.28515625" customWidth="1"/>
    <col min="4" max="4" width="10.140625" customWidth="1"/>
    <col min="5" max="5" width="11.28515625" customWidth="1"/>
    <col min="6" max="6" width="14.5703125" customWidth="1"/>
    <col min="7" max="7" width="13.7109375" customWidth="1"/>
  </cols>
  <sheetData>
    <row r="3" spans="1:7" x14ac:dyDescent="0.25">
      <c r="A3" s="79" t="s">
        <v>0</v>
      </c>
      <c r="B3" s="79"/>
      <c r="C3" s="79"/>
      <c r="D3" s="79"/>
      <c r="E3" s="79"/>
      <c r="F3" s="79"/>
      <c r="G3" s="79"/>
    </row>
    <row r="4" spans="1:7" x14ac:dyDescent="0.25">
      <c r="A4" s="80" t="s">
        <v>1</v>
      </c>
      <c r="B4" s="80"/>
      <c r="C4" s="80"/>
      <c r="D4" s="80"/>
      <c r="E4" s="80"/>
      <c r="F4" s="80"/>
      <c r="G4" s="80"/>
    </row>
    <row r="5" spans="1:7" x14ac:dyDescent="0.25">
      <c r="A5" s="81" t="s">
        <v>2</v>
      </c>
      <c r="B5" s="81"/>
      <c r="C5" s="81"/>
      <c r="D5" s="81"/>
      <c r="E5" s="81"/>
      <c r="F5" s="81"/>
      <c r="G5" s="81"/>
    </row>
    <row r="6" spans="1:7" x14ac:dyDescent="0.25">
      <c r="A6" s="80"/>
      <c r="B6" s="80"/>
      <c r="C6" s="80"/>
      <c r="D6" s="80"/>
      <c r="E6" s="80"/>
      <c r="F6" s="80"/>
      <c r="G6" s="80"/>
    </row>
    <row r="7" spans="1:7" x14ac:dyDescent="0.25">
      <c r="A7" s="82" t="s">
        <v>383</v>
      </c>
      <c r="B7" s="81"/>
      <c r="C7" s="81"/>
      <c r="D7" s="81"/>
      <c r="E7" s="81"/>
      <c r="F7" s="81"/>
      <c r="G7" s="81"/>
    </row>
    <row r="8" spans="1:7" x14ac:dyDescent="0.25">
      <c r="A8" s="81" t="s">
        <v>475</v>
      </c>
      <c r="B8" s="81"/>
      <c r="C8" s="81"/>
      <c r="D8" s="81"/>
      <c r="E8" s="81"/>
      <c r="F8" s="81"/>
      <c r="G8" s="81"/>
    </row>
    <row r="9" spans="1:7" x14ac:dyDescent="0.25">
      <c r="A9" s="81" t="s">
        <v>384</v>
      </c>
      <c r="B9" s="81"/>
      <c r="C9" s="81"/>
      <c r="D9" s="81"/>
      <c r="E9" s="81"/>
      <c r="F9" s="81"/>
      <c r="G9" s="81"/>
    </row>
    <row r="10" spans="1:7" ht="21" x14ac:dyDescent="0.35">
      <c r="A10" s="58" t="s">
        <v>345</v>
      </c>
    </row>
    <row r="11" spans="1:7" x14ac:dyDescent="0.25">
      <c r="A11" s="8" t="s">
        <v>3</v>
      </c>
      <c r="B11" s="51" t="s">
        <v>4</v>
      </c>
      <c r="C11" s="51" t="s">
        <v>378</v>
      </c>
      <c r="D11" s="52" t="s">
        <v>378</v>
      </c>
      <c r="E11" s="51" t="s">
        <v>382</v>
      </c>
      <c r="F11" s="51" t="s">
        <v>6</v>
      </c>
      <c r="G11" s="53" t="s">
        <v>6</v>
      </c>
    </row>
    <row r="12" spans="1:7" x14ac:dyDescent="0.25">
      <c r="A12" s="26"/>
      <c r="B12" s="54"/>
      <c r="C12" s="54" t="s">
        <v>379</v>
      </c>
      <c r="D12" s="54" t="s">
        <v>379</v>
      </c>
      <c r="E12" s="54" t="s">
        <v>378</v>
      </c>
      <c r="F12" s="54" t="s">
        <v>7</v>
      </c>
      <c r="G12" s="55" t="s">
        <v>5</v>
      </c>
    </row>
    <row r="13" spans="1:7" x14ac:dyDescent="0.25">
      <c r="A13" s="13"/>
      <c r="B13" s="56"/>
      <c r="C13" s="56" t="s">
        <v>380</v>
      </c>
      <c r="D13" s="56" t="s">
        <v>381</v>
      </c>
      <c r="E13" s="56"/>
      <c r="F13" s="56" t="s">
        <v>209</v>
      </c>
      <c r="G13" s="57" t="s">
        <v>209</v>
      </c>
    </row>
    <row r="14" spans="1:7" x14ac:dyDescent="0.25">
      <c r="A14" s="1" t="s">
        <v>333</v>
      </c>
      <c r="B14" s="2" t="s">
        <v>154</v>
      </c>
      <c r="C14" s="19">
        <v>3</v>
      </c>
      <c r="D14" s="19">
        <v>1</v>
      </c>
      <c r="E14" s="50">
        <f t="shared" ref="E14" si="0">(C14+D14)</f>
        <v>4</v>
      </c>
      <c r="F14" s="5">
        <v>1466.5</v>
      </c>
      <c r="G14" s="5">
        <f t="shared" ref="G14" si="1">E14*F14</f>
        <v>5866</v>
      </c>
    </row>
    <row r="15" spans="1:7" x14ac:dyDescent="0.25">
      <c r="A15" s="14" t="s">
        <v>88</v>
      </c>
      <c r="B15" s="15"/>
      <c r="C15" s="18">
        <f>SUM(C14:C14)</f>
        <v>3</v>
      </c>
      <c r="D15" s="18">
        <f>SUM(D14:D14)</f>
        <v>1</v>
      </c>
      <c r="E15" s="18">
        <f>SUM(E14:E14)</f>
        <v>4</v>
      </c>
      <c r="F15" s="24">
        <f>SUM(F14:F14)</f>
        <v>1466.5</v>
      </c>
      <c r="G15" s="17">
        <f>SUM(G14:G14)</f>
        <v>5866</v>
      </c>
    </row>
    <row r="16" spans="1:7" x14ac:dyDescent="0.25">
      <c r="G16" s="43"/>
    </row>
  </sheetData>
  <mergeCells count="7">
    <mergeCell ref="A8:G8"/>
    <mergeCell ref="A9:G9"/>
    <mergeCell ref="A3:G3"/>
    <mergeCell ref="A4:G4"/>
    <mergeCell ref="A5:G5"/>
    <mergeCell ref="A6:G6"/>
    <mergeCell ref="A7:G7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7"/>
  <dimension ref="A1:N44"/>
  <sheetViews>
    <sheetView showGridLines="0" topLeftCell="A17" workbookViewId="0">
      <selection activeCell="B1" sqref="A1:G35"/>
    </sheetView>
  </sheetViews>
  <sheetFormatPr baseColWidth="10" defaultColWidth="11.42578125" defaultRowHeight="15" x14ac:dyDescent="0.25"/>
  <cols>
    <col min="1" max="1" width="17" customWidth="1"/>
    <col min="2" max="2" width="12.28515625" bestFit="1" customWidth="1"/>
    <col min="3" max="3" width="13.140625" bestFit="1" customWidth="1"/>
    <col min="4" max="4" width="11.140625" customWidth="1"/>
    <col min="5" max="5" width="14.42578125" customWidth="1"/>
    <col min="6" max="6" width="15.85546875" customWidth="1"/>
    <col min="12" max="12" width="13" bestFit="1" customWidth="1"/>
  </cols>
  <sheetData>
    <row r="1" spans="1:14" x14ac:dyDescent="0.25">
      <c r="A1" s="44"/>
    </row>
    <row r="2" spans="1:14" ht="18.75" customHeight="1" x14ac:dyDescent="0.25">
      <c r="A2" s="45"/>
    </row>
    <row r="3" spans="1:14" ht="15.75" x14ac:dyDescent="0.25">
      <c r="A3" s="46"/>
    </row>
    <row r="4" spans="1:14" ht="17.25" x14ac:dyDescent="0.25">
      <c r="A4" s="45"/>
    </row>
    <row r="5" spans="1:14" x14ac:dyDescent="0.25">
      <c r="A5" s="79" t="s">
        <v>0</v>
      </c>
      <c r="B5" s="79"/>
      <c r="C5" s="79"/>
      <c r="D5" s="79"/>
      <c r="E5" s="79"/>
      <c r="F5" s="79"/>
      <c r="G5" s="79"/>
    </row>
    <row r="6" spans="1:14" x14ac:dyDescent="0.25">
      <c r="A6" s="80" t="s">
        <v>1</v>
      </c>
      <c r="B6" s="80"/>
      <c r="C6" s="80"/>
      <c r="D6" s="80"/>
      <c r="E6" s="80"/>
      <c r="F6" s="80"/>
      <c r="G6" s="80"/>
    </row>
    <row r="7" spans="1:14" x14ac:dyDescent="0.25">
      <c r="A7" s="81" t="s">
        <v>2</v>
      </c>
      <c r="B7" s="81"/>
      <c r="C7" s="81"/>
      <c r="D7" s="81"/>
      <c r="E7" s="81"/>
      <c r="F7" s="81"/>
      <c r="G7" s="81"/>
    </row>
    <row r="8" spans="1:14" x14ac:dyDescent="0.25">
      <c r="A8" s="82" t="s">
        <v>383</v>
      </c>
      <c r="B8" s="81"/>
      <c r="C8" s="81"/>
      <c r="D8" s="81"/>
      <c r="E8" s="81"/>
      <c r="F8" s="81"/>
      <c r="G8" s="81"/>
    </row>
    <row r="9" spans="1:14" x14ac:dyDescent="0.25">
      <c r="A9" s="87" t="s">
        <v>476</v>
      </c>
      <c r="B9" s="81"/>
      <c r="C9" s="81"/>
      <c r="D9" s="81"/>
      <c r="E9" s="81"/>
      <c r="F9" s="81"/>
      <c r="G9" s="81"/>
    </row>
    <row r="10" spans="1:14" x14ac:dyDescent="0.25">
      <c r="A10" s="88" t="s">
        <v>384</v>
      </c>
      <c r="B10" s="88"/>
      <c r="C10" s="88"/>
      <c r="D10" s="88"/>
      <c r="E10" s="88"/>
      <c r="F10" s="88"/>
      <c r="G10" s="88"/>
      <c r="N10" t="s">
        <v>275</v>
      </c>
    </row>
    <row r="11" spans="1:14" x14ac:dyDescent="0.25">
      <c r="A11" s="3" t="s">
        <v>205</v>
      </c>
    </row>
    <row r="12" spans="1:14" x14ac:dyDescent="0.25">
      <c r="A12" s="9" t="s">
        <v>201</v>
      </c>
      <c r="B12" s="9" t="s">
        <v>378</v>
      </c>
      <c r="C12" s="9" t="s">
        <v>378</v>
      </c>
      <c r="D12" s="9" t="s">
        <v>382</v>
      </c>
      <c r="E12" s="8" t="s">
        <v>200</v>
      </c>
      <c r="F12" s="9" t="s">
        <v>203</v>
      </c>
    </row>
    <row r="13" spans="1:14" x14ac:dyDescent="0.25">
      <c r="A13" s="32"/>
      <c r="B13" s="27" t="s">
        <v>379</v>
      </c>
      <c r="C13" s="27" t="s">
        <v>379</v>
      </c>
      <c r="D13" s="27" t="s">
        <v>378</v>
      </c>
      <c r="E13" s="26" t="s">
        <v>202</v>
      </c>
      <c r="F13" s="27" t="s">
        <v>204</v>
      </c>
    </row>
    <row r="14" spans="1:14" x14ac:dyDescent="0.25">
      <c r="A14" s="25"/>
      <c r="B14" s="12" t="s">
        <v>380</v>
      </c>
      <c r="C14" s="12" t="s">
        <v>381</v>
      </c>
      <c r="D14" s="12"/>
      <c r="E14" s="12" t="s">
        <v>209</v>
      </c>
      <c r="F14" s="12"/>
    </row>
    <row r="15" spans="1:14" x14ac:dyDescent="0.25">
      <c r="A15" s="29" t="s">
        <v>206</v>
      </c>
      <c r="B15" s="30">
        <v>21681</v>
      </c>
      <c r="C15" s="30">
        <v>58046</v>
      </c>
      <c r="D15" s="30">
        <v>57121</v>
      </c>
      <c r="E15" s="31">
        <v>72770.873000000007</v>
      </c>
      <c r="F15" s="41">
        <v>2356864.4200000004</v>
      </c>
    </row>
    <row r="16" spans="1:14" x14ac:dyDescent="0.25">
      <c r="A16" s="1" t="s">
        <v>207</v>
      </c>
      <c r="B16" s="19">
        <v>36452</v>
      </c>
      <c r="C16" s="19">
        <v>155055</v>
      </c>
      <c r="D16" s="30">
        <v>191415</v>
      </c>
      <c r="E16" s="5">
        <v>37413.370000000024</v>
      </c>
      <c r="F16" s="31">
        <v>2259092.7799999984</v>
      </c>
    </row>
    <row r="17" spans="1:12" x14ac:dyDescent="0.25">
      <c r="A17" s="1" t="s">
        <v>334</v>
      </c>
      <c r="B17" s="19">
        <v>3</v>
      </c>
      <c r="C17" s="19">
        <v>1</v>
      </c>
      <c r="D17" s="30">
        <v>4</v>
      </c>
      <c r="E17" s="5">
        <v>1466.5</v>
      </c>
      <c r="F17" s="31">
        <v>5866</v>
      </c>
    </row>
    <row r="18" spans="1:12" x14ac:dyDescent="0.25">
      <c r="A18" s="1" t="s">
        <v>208</v>
      </c>
      <c r="B18" s="19">
        <v>402</v>
      </c>
      <c r="C18" s="19">
        <v>1849</v>
      </c>
      <c r="D18" s="30">
        <v>2251</v>
      </c>
      <c r="E18" s="5">
        <v>1997.5300000000002</v>
      </c>
      <c r="F18" s="31">
        <v>121252.51000000001</v>
      </c>
    </row>
    <row r="19" spans="1:12" x14ac:dyDescent="0.25">
      <c r="A19" s="33" t="s">
        <v>88</v>
      </c>
      <c r="B19" s="34">
        <f t="shared" ref="B19:F19" si="0">SUM(B15:B18)</f>
        <v>58538</v>
      </c>
      <c r="C19" s="34">
        <f t="shared" si="0"/>
        <v>214951</v>
      </c>
      <c r="D19" s="34">
        <f t="shared" si="0"/>
        <v>250791</v>
      </c>
      <c r="E19" s="35">
        <f t="shared" si="0"/>
        <v>113648.27300000003</v>
      </c>
      <c r="F19" s="35">
        <f t="shared" si="0"/>
        <v>4743075.709999999</v>
      </c>
      <c r="L19" s="40"/>
    </row>
    <row r="21" spans="1:12" x14ac:dyDescent="0.25">
      <c r="A21" s="36"/>
      <c r="G21" t="s">
        <v>271</v>
      </c>
    </row>
    <row r="22" spans="1:12" x14ac:dyDescent="0.25">
      <c r="A22" s="37"/>
      <c r="B22" s="37"/>
      <c r="C22" s="37"/>
      <c r="D22" s="37"/>
    </row>
    <row r="23" spans="1:12" ht="36.75" x14ac:dyDescent="0.6">
      <c r="A23" s="37"/>
      <c r="B23" s="85"/>
      <c r="C23" s="86"/>
      <c r="D23" s="86"/>
      <c r="G23" t="s">
        <v>274</v>
      </c>
    </row>
    <row r="24" spans="1:12" x14ac:dyDescent="0.25">
      <c r="A24" s="37"/>
      <c r="B24" s="83" t="s">
        <v>371</v>
      </c>
      <c r="C24" s="84"/>
      <c r="D24" s="84"/>
    </row>
    <row r="25" spans="1:12" x14ac:dyDescent="0.25">
      <c r="A25" s="37"/>
      <c r="B25" s="37"/>
      <c r="C25" s="37"/>
      <c r="D25" s="37"/>
    </row>
    <row r="26" spans="1:12" x14ac:dyDescent="0.25">
      <c r="A26" s="37"/>
      <c r="B26" s="37"/>
      <c r="C26" s="37"/>
      <c r="D26" s="37"/>
    </row>
    <row r="27" spans="1:12" x14ac:dyDescent="0.25">
      <c r="A27" s="37"/>
      <c r="B27" s="37"/>
      <c r="C27" s="37"/>
      <c r="D27" s="37"/>
    </row>
    <row r="29" spans="1:12" x14ac:dyDescent="0.25">
      <c r="B29" t="s">
        <v>400</v>
      </c>
    </row>
    <row r="30" spans="1:12" x14ac:dyDescent="0.25">
      <c r="C30" t="s">
        <v>403</v>
      </c>
    </row>
    <row r="34" spans="2:4" x14ac:dyDescent="0.25">
      <c r="B34" t="s">
        <v>401</v>
      </c>
    </row>
    <row r="35" spans="2:4" x14ac:dyDescent="0.25">
      <c r="C35" s="36" t="s">
        <v>402</v>
      </c>
    </row>
    <row r="44" spans="2:4" x14ac:dyDescent="0.25">
      <c r="B44" s="81"/>
      <c r="C44" s="81"/>
      <c r="D44" s="81"/>
    </row>
  </sheetData>
  <mergeCells count="9">
    <mergeCell ref="A5:G5"/>
    <mergeCell ref="A6:G6"/>
    <mergeCell ref="A7:G7"/>
    <mergeCell ref="A8:G8"/>
    <mergeCell ref="B44:D44"/>
    <mergeCell ref="B24:D24"/>
    <mergeCell ref="B23:D23"/>
    <mergeCell ref="A9:G9"/>
    <mergeCell ref="A10:G10"/>
  </mergeCells>
  <pageMargins left="0.7" right="0.7" top="0.75" bottom="0.75" header="0.3" footer="0.3"/>
  <pageSetup paperSize="9"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MEDICAMENTOS</vt:lpstr>
      <vt:lpstr>MATERIALES</vt:lpstr>
      <vt:lpstr>SONOGRAFIA</vt:lpstr>
      <vt:lpstr>RAYOS X</vt:lpstr>
      <vt:lpstr>RESUMEN</vt:lpstr>
      <vt:lpstr>MATERIALES!Área_de_impresión</vt:lpstr>
      <vt:lpstr>MEDICAMENTOS!Área_de_impresión</vt:lpstr>
      <vt:lpstr>RESUMEN!Área_de_impresión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farmacia</dc:creator>
  <cp:lastModifiedBy>Carolina Guichal</cp:lastModifiedBy>
  <cp:lastPrinted>2026-03-16T16:23:45Z</cp:lastPrinted>
  <dcterms:created xsi:type="dcterms:W3CDTF">2017-08-24T13:28:46Z</dcterms:created>
  <dcterms:modified xsi:type="dcterms:W3CDTF">2026-03-23T14:17:01Z</dcterms:modified>
</cp:coreProperties>
</file>